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 firstSheet="1" activeTab="1"/>
  </bookViews>
  <sheets>
    <sheet name="DIC.18" sheetId="1" state="hidden" r:id="rId1"/>
    <sheet name="RES.DIC.18" sheetId="3" r:id="rId2"/>
    <sheet name="JUD.DIC.18" sheetId="4" state="hidden" r:id="rId3"/>
  </sheets>
  <definedNames>
    <definedName name="_xlnm._FilterDatabase" localSheetId="0" hidden="1">DIC.18!$A$1:$DL$803</definedName>
    <definedName name="_xlnm.Print_Area" localSheetId="0">DIC.18!$A$1:$Q$806</definedName>
    <definedName name="_xlnm.Print_Area" localSheetId="2">JUD.DIC.18!$B$3:$K$36</definedName>
    <definedName name="_xlnm.Print_Area" localSheetId="1">RES.DIC.18!$A$1:$H$18</definedName>
    <definedName name="_xlnm.Print_Titles" localSheetId="0">DIC.18!$1:$1</definedName>
  </definedNames>
  <calcPr calcId="125725"/>
</workbook>
</file>

<file path=xl/calcChain.xml><?xml version="1.0" encoding="utf-8"?>
<calcChain xmlns="http://schemas.openxmlformats.org/spreadsheetml/2006/main">
  <c r="B6" i="3"/>
  <c r="Q365" i="1"/>
  <c r="Q114" l="1"/>
  <c r="Q138"/>
  <c r="N549" l="1"/>
  <c r="Q549" s="1"/>
  <c r="B16" i="3" l="1"/>
  <c r="B15"/>
  <c r="B11"/>
  <c r="B14"/>
  <c r="B12"/>
  <c r="B8"/>
  <c r="B7"/>
  <c r="P139" i="1" l="1"/>
  <c r="F6" i="3" s="1"/>
  <c r="P387" i="1"/>
  <c r="F7" i="3" s="1"/>
  <c r="P730" i="1"/>
  <c r="F8" i="3" s="1"/>
  <c r="O751" i="1"/>
  <c r="P751"/>
  <c r="F12" i="3" s="1"/>
  <c r="P762" i="1"/>
  <c r="F14" i="3" s="1"/>
  <c r="N762" i="1"/>
  <c r="O762"/>
  <c r="P787"/>
  <c r="F11" i="3" s="1"/>
  <c r="P799" i="1"/>
  <c r="F15" i="3" s="1"/>
  <c r="N799" i="1"/>
  <c r="O787"/>
  <c r="O799"/>
  <c r="P804"/>
  <c r="F16" i="3" s="1"/>
  <c r="N804" i="1"/>
  <c r="O804"/>
  <c r="Q804" s="1"/>
  <c r="Q598"/>
  <c r="Q762" l="1"/>
  <c r="E15" i="3"/>
  <c r="E16"/>
  <c r="Q799" i="1"/>
  <c r="E14" i="3"/>
  <c r="P806" i="1"/>
  <c r="N29"/>
  <c r="Q29" l="1"/>
  <c r="Q721"/>
  <c r="N68" l="1"/>
  <c r="Q68" l="1"/>
  <c r="N139"/>
  <c r="N552"/>
  <c r="N415" l="1"/>
  <c r="N730" s="1"/>
  <c r="N556"/>
  <c r="Q448"/>
  <c r="N190"/>
  <c r="N387" l="1"/>
  <c r="N262"/>
  <c r="N781"/>
  <c r="N740"/>
  <c r="N751" s="1"/>
  <c r="Q781" l="1"/>
  <c r="N787"/>
  <c r="E12" i="3"/>
  <c r="Q751" i="1"/>
  <c r="O131"/>
  <c r="N806" l="1"/>
  <c r="E11" i="3"/>
  <c r="G11" s="1"/>
  <c r="Q787" i="1"/>
  <c r="O575"/>
  <c r="O275"/>
  <c r="Q275" s="1"/>
  <c r="O181"/>
  <c r="O101"/>
  <c r="Q3"/>
  <c r="Q4"/>
  <c r="Q5"/>
  <c r="Q7"/>
  <c r="Q11"/>
  <c r="Q12"/>
  <c r="Q13"/>
  <c r="Q15"/>
  <c r="Q19"/>
  <c r="Q20"/>
  <c r="Q21"/>
  <c r="Q23"/>
  <c r="Q27"/>
  <c r="Q28"/>
  <c r="Q30"/>
  <c r="Q32"/>
  <c r="Q36"/>
  <c r="Q37"/>
  <c r="Q38"/>
  <c r="Q40"/>
  <c r="Q44"/>
  <c r="Q45"/>
  <c r="Q46"/>
  <c r="Q48"/>
  <c r="Q52"/>
  <c r="Q53"/>
  <c r="Q54"/>
  <c r="Q56"/>
  <c r="Q60"/>
  <c r="Q61"/>
  <c r="Q62"/>
  <c r="Q64"/>
  <c r="Q69"/>
  <c r="Q70"/>
  <c r="Q71"/>
  <c r="Q73"/>
  <c r="Q77"/>
  <c r="Q78"/>
  <c r="Q79"/>
  <c r="Q81"/>
  <c r="Q85"/>
  <c r="Q86"/>
  <c r="Q87"/>
  <c r="Q89"/>
  <c r="Q93"/>
  <c r="Q94"/>
  <c r="Q95"/>
  <c r="Q97"/>
  <c r="Q102"/>
  <c r="Q103"/>
  <c r="Q105"/>
  <c r="Q109"/>
  <c r="Q110"/>
  <c r="Q111"/>
  <c r="Q113"/>
  <c r="Q118"/>
  <c r="Q119"/>
  <c r="Q120"/>
  <c r="Q122"/>
  <c r="Q126"/>
  <c r="Q127"/>
  <c r="Q128"/>
  <c r="Q130"/>
  <c r="Q134"/>
  <c r="Q135"/>
  <c r="Q136"/>
  <c r="Q143"/>
  <c r="Q144"/>
  <c r="Q145"/>
  <c r="Q147"/>
  <c r="Q151"/>
  <c r="Q152"/>
  <c r="Q153"/>
  <c r="Q155"/>
  <c r="Q159"/>
  <c r="Q160"/>
  <c r="Q161"/>
  <c r="Q163"/>
  <c r="Q167"/>
  <c r="Q168"/>
  <c r="Q169"/>
  <c r="Q171"/>
  <c r="Q175"/>
  <c r="Q176"/>
  <c r="Q177"/>
  <c r="Q179"/>
  <c r="Q183"/>
  <c r="Q184"/>
  <c r="Q185"/>
  <c r="Q187"/>
  <c r="Q191"/>
  <c r="Q192"/>
  <c r="Q193"/>
  <c r="Q195"/>
  <c r="Q199"/>
  <c r="Q200"/>
  <c r="Q201"/>
  <c r="Q203"/>
  <c r="Q207"/>
  <c r="Q208"/>
  <c r="Q209"/>
  <c r="Q211"/>
  <c r="Q215"/>
  <c r="Q216"/>
  <c r="Q217"/>
  <c r="Q219"/>
  <c r="Q223"/>
  <c r="Q224"/>
  <c r="Q225"/>
  <c r="Q227"/>
  <c r="Q231"/>
  <c r="Q232"/>
  <c r="Q233"/>
  <c r="Q235"/>
  <c r="Q239"/>
  <c r="Q240"/>
  <c r="Q241"/>
  <c r="Q243"/>
  <c r="Q247"/>
  <c r="Q248"/>
  <c r="Q249"/>
  <c r="Q251"/>
  <c r="Q255"/>
  <c r="Q256"/>
  <c r="Q257"/>
  <c r="Q259"/>
  <c r="Q263"/>
  <c r="Q264"/>
  <c r="Q265"/>
  <c r="Q267"/>
  <c r="Q271"/>
  <c r="Q272"/>
  <c r="Q273"/>
  <c r="Q279"/>
  <c r="Q280"/>
  <c r="Q281"/>
  <c r="Q283"/>
  <c r="Q287"/>
  <c r="Q288"/>
  <c r="Q289"/>
  <c r="Q291"/>
  <c r="Q295"/>
  <c r="Q296"/>
  <c r="Q297"/>
  <c r="Q299"/>
  <c r="Q303"/>
  <c r="Q304"/>
  <c r="Q305"/>
  <c r="Q307"/>
  <c r="Q311"/>
  <c r="Q312"/>
  <c r="Q313"/>
  <c r="Q315"/>
  <c r="Q319"/>
  <c r="Q320"/>
  <c r="Q321"/>
  <c r="Q323"/>
  <c r="Q327"/>
  <c r="Q328"/>
  <c r="Q329"/>
  <c r="Q331"/>
  <c r="Q335"/>
  <c r="Q336"/>
  <c r="Q337"/>
  <c r="Q339"/>
  <c r="Q343"/>
  <c r="Q344"/>
  <c r="Q345"/>
  <c r="Q347"/>
  <c r="Q351"/>
  <c r="Q352"/>
  <c r="Q353"/>
  <c r="Q355"/>
  <c r="Q359"/>
  <c r="Q360"/>
  <c r="Q361"/>
  <c r="Q363"/>
  <c r="Q368"/>
  <c r="Q369"/>
  <c r="Q370"/>
  <c r="Q372"/>
  <c r="Q376"/>
  <c r="Q377"/>
  <c r="Q378"/>
  <c r="Q380"/>
  <c r="Q384"/>
  <c r="Q385"/>
  <c r="Q386"/>
  <c r="Q389"/>
  <c r="Q393"/>
  <c r="Q394"/>
  <c r="Q395"/>
  <c r="Q397"/>
  <c r="Q401"/>
  <c r="Q402"/>
  <c r="Q403"/>
  <c r="Q405"/>
  <c r="Q409"/>
  <c r="Q410"/>
  <c r="Q411"/>
  <c r="Q413"/>
  <c r="Q417"/>
  <c r="Q418"/>
  <c r="Q419"/>
  <c r="Q421"/>
  <c r="Q425"/>
  <c r="Q426"/>
  <c r="Q427"/>
  <c r="Q429"/>
  <c r="Q433"/>
  <c r="Q434"/>
  <c r="Q435"/>
  <c r="Q437"/>
  <c r="Q441"/>
  <c r="Q442"/>
  <c r="Q443"/>
  <c r="Q445"/>
  <c r="Q450"/>
  <c r="Q451"/>
  <c r="Q452"/>
  <c r="Q454"/>
  <c r="Q458"/>
  <c r="Q459"/>
  <c r="Q460"/>
  <c r="Q462"/>
  <c r="Q466"/>
  <c r="Q467"/>
  <c r="Q468"/>
  <c r="Q470"/>
  <c r="Q474"/>
  <c r="Q475"/>
  <c r="Q476"/>
  <c r="Q478"/>
  <c r="Q482"/>
  <c r="Q483"/>
  <c r="Q484"/>
  <c r="Q486"/>
  <c r="Q490"/>
  <c r="Q491"/>
  <c r="Q492"/>
  <c r="Q494"/>
  <c r="Q498"/>
  <c r="Q499"/>
  <c r="Q500"/>
  <c r="Q502"/>
  <c r="Q506"/>
  <c r="Q507"/>
  <c r="Q508"/>
  <c r="Q510"/>
  <c r="Q514"/>
  <c r="Q515"/>
  <c r="Q516"/>
  <c r="Q518"/>
  <c r="Q522"/>
  <c r="Q523"/>
  <c r="Q524"/>
  <c r="Q526"/>
  <c r="Q530"/>
  <c r="Q531"/>
  <c r="Q532"/>
  <c r="Q534"/>
  <c r="Q538"/>
  <c r="Q539"/>
  <c r="Q540"/>
  <c r="Q542"/>
  <c r="Q546"/>
  <c r="Q547"/>
  <c r="Q548"/>
  <c r="Q551"/>
  <c r="Q555"/>
  <c r="Q556"/>
  <c r="Q557"/>
  <c r="Q559"/>
  <c r="Q563"/>
  <c r="Q564"/>
  <c r="Q565"/>
  <c r="Q567"/>
  <c r="Q571"/>
  <c r="Q572"/>
  <c r="Q573"/>
  <c r="Q579"/>
  <c r="Q580"/>
  <c r="Q581"/>
  <c r="Q583"/>
  <c r="Q587"/>
  <c r="Q588"/>
  <c r="Q589"/>
  <c r="Q591"/>
  <c r="Q595"/>
  <c r="Q596"/>
  <c r="Q597"/>
  <c r="Q600"/>
  <c r="Q604"/>
  <c r="Q605"/>
  <c r="Q606"/>
  <c r="Q608"/>
  <c r="Q612"/>
  <c r="Q613"/>
  <c r="Q614"/>
  <c r="Q616"/>
  <c r="Q620"/>
  <c r="Q621"/>
  <c r="Q622"/>
  <c r="Q624"/>
  <c r="Q628"/>
  <c r="Q629"/>
  <c r="Q630"/>
  <c r="Q632"/>
  <c r="Q636"/>
  <c r="Q637"/>
  <c r="Q638"/>
  <c r="Q640"/>
  <c r="Q644"/>
  <c r="Q645"/>
  <c r="Q646"/>
  <c r="Q648"/>
  <c r="Q652"/>
  <c r="Q653"/>
  <c r="Q654"/>
  <c r="Q656"/>
  <c r="Q660"/>
  <c r="Q661"/>
  <c r="Q662"/>
  <c r="Q664"/>
  <c r="Q668"/>
  <c r="Q669"/>
  <c r="Q670"/>
  <c r="Q672"/>
  <c r="Q676"/>
  <c r="Q677"/>
  <c r="Q678"/>
  <c r="Q680"/>
  <c r="Q684"/>
  <c r="Q685"/>
  <c r="Q686"/>
  <c r="Q688"/>
  <c r="Q692"/>
  <c r="Q693"/>
  <c r="Q694"/>
  <c r="Q696"/>
  <c r="Q700"/>
  <c r="Q701"/>
  <c r="Q702"/>
  <c r="Q704"/>
  <c r="Q708"/>
  <c r="Q709"/>
  <c r="Q710"/>
  <c r="Q712"/>
  <c r="Q716"/>
  <c r="Q717"/>
  <c r="Q718"/>
  <c r="Q720"/>
  <c r="Q725"/>
  <c r="Q726"/>
  <c r="Q727"/>
  <c r="Q729"/>
  <c r="Q734"/>
  <c r="Q735"/>
  <c r="Q736"/>
  <c r="Q738"/>
  <c r="Q742"/>
  <c r="Q743"/>
  <c r="Q744"/>
  <c r="Q746"/>
  <c r="Q750"/>
  <c r="Q752"/>
  <c r="Q753"/>
  <c r="Q755"/>
  <c r="Q759"/>
  <c r="Q760"/>
  <c r="Q761"/>
  <c r="Q764"/>
  <c r="Q768"/>
  <c r="Q769"/>
  <c r="Q770"/>
  <c r="Q772"/>
  <c r="Q776"/>
  <c r="Q777"/>
  <c r="Q778"/>
  <c r="Q780"/>
  <c r="Q785"/>
  <c r="Q786"/>
  <c r="Q788"/>
  <c r="Q790"/>
  <c r="Q794"/>
  <c r="Q795"/>
  <c r="Q796"/>
  <c r="Q798"/>
  <c r="Q803"/>
  <c r="Q2"/>
  <c r="K34" i="4"/>
  <c r="K32"/>
  <c r="K21"/>
  <c r="K11"/>
  <c r="G15" i="3"/>
  <c r="G14"/>
  <c r="G13"/>
  <c r="G12"/>
  <c r="G10"/>
  <c r="G9"/>
  <c r="Q6" i="1"/>
  <c r="Q8"/>
  <c r="Q9"/>
  <c r="Q10"/>
  <c r="Q14"/>
  <c r="Q16"/>
  <c r="Q17"/>
  <c r="Q18"/>
  <c r="Q22"/>
  <c r="Q24"/>
  <c r="Q25"/>
  <c r="Q26"/>
  <c r="Q31"/>
  <c r="Q33"/>
  <c r="Q34"/>
  <c r="Q35"/>
  <c r="Q39"/>
  <c r="Q41"/>
  <c r="Q42"/>
  <c r="Q43"/>
  <c r="Q47"/>
  <c r="Q49"/>
  <c r="Q50"/>
  <c r="Q51"/>
  <c r="Q55"/>
  <c r="Q57"/>
  <c r="Q58"/>
  <c r="Q59"/>
  <c r="Q63"/>
  <c r="Q65"/>
  <c r="Q66"/>
  <c r="Q67"/>
  <c r="Q72"/>
  <c r="Q74"/>
  <c r="Q75"/>
  <c r="Q76"/>
  <c r="Q80"/>
  <c r="Q82"/>
  <c r="Q83"/>
  <c r="Q84"/>
  <c r="Q88"/>
  <c r="Q90"/>
  <c r="Q91"/>
  <c r="Q92"/>
  <c r="Q96"/>
  <c r="Q98"/>
  <c r="Q99"/>
  <c r="Q100"/>
  <c r="Q104"/>
  <c r="Q106"/>
  <c r="Q107"/>
  <c r="Q108"/>
  <c r="Q112"/>
  <c r="Q115"/>
  <c r="Q116"/>
  <c r="Q117"/>
  <c r="Q121"/>
  <c r="Q123"/>
  <c r="Q124"/>
  <c r="Q125"/>
  <c r="Q129"/>
  <c r="Q131"/>
  <c r="Q132"/>
  <c r="Q133"/>
  <c r="Q137"/>
  <c r="Q140"/>
  <c r="Q141"/>
  <c r="Q142"/>
  <c r="Q146"/>
  <c r="Q148"/>
  <c r="Q149"/>
  <c r="Q150"/>
  <c r="Q154"/>
  <c r="Q156"/>
  <c r="Q157"/>
  <c r="Q158"/>
  <c r="Q162"/>
  <c r="Q164"/>
  <c r="Q165"/>
  <c r="Q166"/>
  <c r="Q170"/>
  <c r="Q172"/>
  <c r="Q173"/>
  <c r="Q174"/>
  <c r="Q178"/>
  <c r="Q180"/>
  <c r="Q182"/>
  <c r="Q186"/>
  <c r="Q188"/>
  <c r="Q189"/>
  <c r="Q190"/>
  <c r="Q194"/>
  <c r="Q196"/>
  <c r="Q197"/>
  <c r="Q198"/>
  <c r="Q202"/>
  <c r="Q204"/>
  <c r="Q205"/>
  <c r="Q206"/>
  <c r="Q210"/>
  <c r="Q212"/>
  <c r="Q213"/>
  <c r="Q214"/>
  <c r="Q218"/>
  <c r="Q220"/>
  <c r="Q221"/>
  <c r="Q222"/>
  <c r="Q226"/>
  <c r="Q228"/>
  <c r="Q229"/>
  <c r="Q230"/>
  <c r="Q234"/>
  <c r="Q236"/>
  <c r="Q237"/>
  <c r="Q238"/>
  <c r="Q242"/>
  <c r="Q244"/>
  <c r="Q245"/>
  <c r="Q246"/>
  <c r="Q250"/>
  <c r="Q252"/>
  <c r="Q253"/>
  <c r="Q254"/>
  <c r="Q258"/>
  <c r="Q260"/>
  <c r="Q261"/>
  <c r="Q262"/>
  <c r="Q266"/>
  <c r="Q268"/>
  <c r="Q269"/>
  <c r="Q270"/>
  <c r="Q274"/>
  <c r="Q276"/>
  <c r="Q277"/>
  <c r="Q278"/>
  <c r="Q282"/>
  <c r="Q284"/>
  <c r="Q285"/>
  <c r="Q286"/>
  <c r="Q290"/>
  <c r="Q292"/>
  <c r="Q293"/>
  <c r="Q294"/>
  <c r="Q298"/>
  <c r="Q300"/>
  <c r="Q301"/>
  <c r="Q302"/>
  <c r="Q306"/>
  <c r="Q308"/>
  <c r="Q309"/>
  <c r="Q310"/>
  <c r="Q314"/>
  <c r="Q316"/>
  <c r="Q317"/>
  <c r="Q318"/>
  <c r="Q322"/>
  <c r="Q324"/>
  <c r="Q325"/>
  <c r="Q326"/>
  <c r="Q330"/>
  <c r="Q332"/>
  <c r="Q333"/>
  <c r="Q334"/>
  <c r="Q338"/>
  <c r="Q340"/>
  <c r="Q341"/>
  <c r="Q342"/>
  <c r="Q346"/>
  <c r="Q348"/>
  <c r="Q349"/>
  <c r="Q350"/>
  <c r="Q354"/>
  <c r="Q356"/>
  <c r="Q357"/>
  <c r="Q358"/>
  <c r="Q362"/>
  <c r="Q364"/>
  <c r="Q366"/>
  <c r="Q367"/>
  <c r="Q371"/>
  <c r="Q373"/>
  <c r="Q374"/>
  <c r="Q375"/>
  <c r="Q379"/>
  <c r="Q381"/>
  <c r="Q382"/>
  <c r="Q383"/>
  <c r="Q388"/>
  <c r="Q390"/>
  <c r="Q391"/>
  <c r="Q392"/>
  <c r="Q396"/>
  <c r="Q398"/>
  <c r="Q399"/>
  <c r="Q400"/>
  <c r="Q404"/>
  <c r="Q406"/>
  <c r="Q407"/>
  <c r="Q408"/>
  <c r="Q412"/>
  <c r="Q414"/>
  <c r="Q415"/>
  <c r="Q416"/>
  <c r="Q420"/>
  <c r="Q422"/>
  <c r="Q423"/>
  <c r="Q424"/>
  <c r="Q428"/>
  <c r="Q430"/>
  <c r="Q431"/>
  <c r="Q432"/>
  <c r="Q436"/>
  <c r="Q438"/>
  <c r="Q439"/>
  <c r="Q440"/>
  <c r="Q444"/>
  <c r="Q446"/>
  <c r="Q447"/>
  <c r="Q449"/>
  <c r="Q453"/>
  <c r="Q455"/>
  <c r="Q456"/>
  <c r="Q457"/>
  <c r="Q461"/>
  <c r="Q463"/>
  <c r="Q464"/>
  <c r="Q465"/>
  <c r="Q469"/>
  <c r="Q471"/>
  <c r="Q472"/>
  <c r="Q473"/>
  <c r="Q477"/>
  <c r="Q479"/>
  <c r="Q480"/>
  <c r="Q481"/>
  <c r="Q485"/>
  <c r="Q487"/>
  <c r="Q488"/>
  <c r="Q489"/>
  <c r="Q493"/>
  <c r="Q495"/>
  <c r="Q496"/>
  <c r="Q497"/>
  <c r="Q501"/>
  <c r="Q503"/>
  <c r="Q504"/>
  <c r="Q505"/>
  <c r="Q509"/>
  <c r="Q511"/>
  <c r="Q512"/>
  <c r="Q513"/>
  <c r="Q517"/>
  <c r="Q519"/>
  <c r="Q520"/>
  <c r="Q521"/>
  <c r="Q525"/>
  <c r="Q527"/>
  <c r="Q528"/>
  <c r="Q529"/>
  <c r="Q533"/>
  <c r="Q535"/>
  <c r="Q536"/>
  <c r="Q537"/>
  <c r="Q541"/>
  <c r="Q543"/>
  <c r="Q544"/>
  <c r="Q545"/>
  <c r="Q550"/>
  <c r="Q552"/>
  <c r="Q553"/>
  <c r="Q554"/>
  <c r="Q558"/>
  <c r="Q560"/>
  <c r="Q561"/>
  <c r="Q562"/>
  <c r="Q566"/>
  <c r="Q568"/>
  <c r="Q569"/>
  <c r="Q570"/>
  <c r="Q574"/>
  <c r="Q576"/>
  <c r="Q577"/>
  <c r="Q578"/>
  <c r="Q582"/>
  <c r="Q584"/>
  <c r="Q585"/>
  <c r="Q586"/>
  <c r="Q590"/>
  <c r="Q592"/>
  <c r="Q593"/>
  <c r="Q594"/>
  <c r="Q599"/>
  <c r="Q601"/>
  <c r="Q602"/>
  <c r="Q603"/>
  <c r="Q607"/>
  <c r="Q609"/>
  <c r="Q610"/>
  <c r="Q611"/>
  <c r="Q615"/>
  <c r="Q617"/>
  <c r="Q618"/>
  <c r="Q619"/>
  <c r="Q623"/>
  <c r="Q625"/>
  <c r="Q626"/>
  <c r="Q627"/>
  <c r="Q631"/>
  <c r="Q633"/>
  <c r="Q634"/>
  <c r="Q635"/>
  <c r="Q639"/>
  <c r="Q641"/>
  <c r="Q642"/>
  <c r="Q643"/>
  <c r="Q647"/>
  <c r="Q649"/>
  <c r="Q650"/>
  <c r="Q651"/>
  <c r="Q655"/>
  <c r="Q657"/>
  <c r="Q658"/>
  <c r="Q659"/>
  <c r="Q663"/>
  <c r="Q665"/>
  <c r="Q666"/>
  <c r="Q667"/>
  <c r="Q671"/>
  <c r="Q673"/>
  <c r="Q674"/>
  <c r="Q675"/>
  <c r="Q679"/>
  <c r="Q681"/>
  <c r="Q682"/>
  <c r="Q683"/>
  <c r="Q687"/>
  <c r="Q689"/>
  <c r="Q690"/>
  <c r="Q691"/>
  <c r="Q695"/>
  <c r="Q697"/>
  <c r="Q698"/>
  <c r="Q699"/>
  <c r="Q703"/>
  <c r="Q705"/>
  <c r="Q706"/>
  <c r="Q707"/>
  <c r="Q711"/>
  <c r="Q713"/>
  <c r="Q714"/>
  <c r="Q715"/>
  <c r="Q719"/>
  <c r="Q722"/>
  <c r="Q723"/>
  <c r="Q724"/>
  <c r="Q728"/>
  <c r="Q731"/>
  <c r="Q732"/>
  <c r="Q733"/>
  <c r="Q737"/>
  <c r="Q739"/>
  <c r="Q740"/>
  <c r="Q741"/>
  <c r="Q745"/>
  <c r="Q747"/>
  <c r="Q748"/>
  <c r="Q749"/>
  <c r="Q754"/>
  <c r="Q756"/>
  <c r="Q757"/>
  <c r="Q758"/>
  <c r="Q763"/>
  <c r="Q765"/>
  <c r="Q766"/>
  <c r="Q767"/>
  <c r="Q771"/>
  <c r="Q773"/>
  <c r="Q774"/>
  <c r="Q775"/>
  <c r="Q779"/>
  <c r="Q782"/>
  <c r="Q783"/>
  <c r="Q784"/>
  <c r="Q789"/>
  <c r="Q791"/>
  <c r="Q792"/>
  <c r="Q793"/>
  <c r="Q797"/>
  <c r="Q800"/>
  <c r="Q801"/>
  <c r="Q802"/>
  <c r="K36" i="4" l="1"/>
  <c r="Q181" i="1"/>
  <c r="O387"/>
  <c r="Q101"/>
  <c r="O139"/>
  <c r="Q575"/>
  <c r="O730"/>
  <c r="G16" i="3"/>
  <c r="B17"/>
  <c r="F17"/>
  <c r="E7" l="1"/>
  <c r="G7" s="1"/>
  <c r="Q387" i="1"/>
  <c r="Q139"/>
  <c r="E6" i="3"/>
  <c r="Q730" i="1"/>
  <c r="E8" i="3"/>
  <c r="G8" s="1"/>
  <c r="O806" i="1"/>
  <c r="Q806" s="1"/>
  <c r="E17" i="3" l="1"/>
  <c r="G6"/>
  <c r="G17" s="1"/>
</calcChain>
</file>

<file path=xl/comments1.xml><?xml version="1.0" encoding="utf-8"?>
<comments xmlns="http://schemas.openxmlformats.org/spreadsheetml/2006/main">
  <authors>
    <author>Un usuario de Microsoft Office satisfecho</author>
  </authors>
  <commentList>
    <comment ref="C4" authorId="0">
      <text>
        <r>
          <rPr>
            <sz val="9"/>
            <color indexed="81"/>
            <rFont val="Tahoma"/>
            <family val="2"/>
          </rPr>
          <t xml:space="preserve">LA MOTTA FARFAN CARMEN BARBARITA 20 %
</t>
        </r>
      </text>
    </comment>
    <comment ref="C5" authorId="0">
      <text>
        <r>
          <rPr>
            <sz val="9"/>
            <color indexed="81"/>
            <rFont val="Tahoma"/>
            <family val="2"/>
          </rPr>
          <t xml:space="preserve">COLCHADO CASTILLO DE SALDAÑA ALICIA 28%
</t>
        </r>
      </text>
    </comment>
    <comment ref="C6" authorId="0">
      <text>
        <r>
          <rPr>
            <sz val="9"/>
            <color indexed="81"/>
            <rFont val="Tahoma"/>
            <family val="2"/>
          </rPr>
          <t xml:space="preserve">YZAGUIRRE GUERRERO ROSA MARGARITA 40%
</t>
        </r>
      </text>
    </comment>
    <comment ref="C15" authorId="0">
      <text>
        <r>
          <rPr>
            <sz val="9"/>
            <color indexed="81"/>
            <rFont val="Tahoma"/>
            <family val="2"/>
          </rPr>
          <t xml:space="preserve">nsalinas:
SOLANO ZAPATA RUTH RUBETH 25%
</t>
        </r>
      </text>
    </comment>
    <comment ref="C16" authorId="0">
      <text>
        <r>
          <rPr>
            <sz val="9"/>
            <color indexed="81"/>
            <rFont val="Tahoma"/>
            <family val="2"/>
          </rPr>
          <t xml:space="preserve">nsalinas:
SOLANO ZAPATA RUTH RUBETH 25%
</t>
        </r>
      </text>
    </comment>
    <comment ref="C17" authorId="0">
      <text>
        <r>
          <rPr>
            <sz val="9"/>
            <color indexed="81"/>
            <rFont val="Tahoma"/>
            <family val="2"/>
          </rPr>
          <t xml:space="preserve">MERIDA AGUILAR YANNETT MARILU 30%
</t>
        </r>
      </text>
    </comment>
    <comment ref="C18" authorId="0">
      <text>
        <r>
          <rPr>
            <sz val="9"/>
            <color indexed="81"/>
            <rFont val="Tahoma"/>
            <family val="2"/>
          </rPr>
          <t xml:space="preserve">HUACO PACHECO MAGDA LEOPOLDA 43%
</t>
        </r>
      </text>
    </comment>
    <comment ref="C24" authorId="0">
      <text>
        <r>
          <rPr>
            <sz val="9"/>
            <color indexed="81"/>
            <rFont val="Tahoma"/>
            <family val="2"/>
          </rPr>
          <t xml:space="preserve">BALTAZAR SEMINARIO VILMA FRANCISCA
 10%
</t>
        </r>
      </text>
    </comment>
    <comment ref="C25" authorId="0">
      <text>
        <r>
          <rPr>
            <sz val="9"/>
            <color indexed="81"/>
            <rFont val="Tahoma"/>
            <family val="2"/>
          </rPr>
          <t xml:space="preserve">CORDOVA TEJADA MARIA DE LA PAZ 25%
</t>
        </r>
      </text>
    </comment>
    <comment ref="C28" authorId="0">
      <text>
        <r>
          <rPr>
            <sz val="9"/>
            <color indexed="81"/>
            <rFont val="Tahoma"/>
            <family val="2"/>
          </rPr>
          <t xml:space="preserve">CADILLO VIZCARRA JANNINA CAROLA 30%
</t>
        </r>
      </text>
    </comment>
    <comment ref="C33" authorId="0">
      <text>
        <r>
          <rPr>
            <sz val="9"/>
            <color indexed="81"/>
            <rFont val="Tahoma"/>
            <family val="2"/>
          </rPr>
          <t xml:space="preserve">CHOQUE CARDENAS SEBASTIANA 40%
</t>
        </r>
      </text>
    </comment>
  </commentList>
</comments>
</file>

<file path=xl/sharedStrings.xml><?xml version="1.0" encoding="utf-8"?>
<sst xmlns="http://schemas.openxmlformats.org/spreadsheetml/2006/main" count="5760" uniqueCount="2482">
  <si>
    <t>FLORES</t>
  </si>
  <si>
    <t>PANDURO</t>
  </si>
  <si>
    <t>C</t>
  </si>
  <si>
    <t>DIAZ</t>
  </si>
  <si>
    <t>RAMIREZ</t>
  </si>
  <si>
    <t>VASQUEZ</t>
  </si>
  <si>
    <t>RENGIFO</t>
  </si>
  <si>
    <t>GABRIELA MARLITH</t>
  </si>
  <si>
    <t>00091722</t>
  </si>
  <si>
    <t>AE</t>
  </si>
  <si>
    <t>GARCIA</t>
  </si>
  <si>
    <t>MORALES</t>
  </si>
  <si>
    <t>CARRANZA</t>
  </si>
  <si>
    <t>ZAVALA</t>
  </si>
  <si>
    <t>SALAZAR</t>
  </si>
  <si>
    <t>GUERRA</t>
  </si>
  <si>
    <t>CRUZ</t>
  </si>
  <si>
    <t>VALLADARES</t>
  </si>
  <si>
    <t>OJEDA</t>
  </si>
  <si>
    <t>PEREZ</t>
  </si>
  <si>
    <t>VELASQUEZ</t>
  </si>
  <si>
    <t>ROSILLO</t>
  </si>
  <si>
    <t>OLIVOS</t>
  </si>
  <si>
    <t>MEDINA</t>
  </si>
  <si>
    <t>MARIA DEL PILAR</t>
  </si>
  <si>
    <t>RIOS</t>
  </si>
  <si>
    <t>PALACIOS</t>
  </si>
  <si>
    <t>ARIAS</t>
  </si>
  <si>
    <t>JORGE HERNAN</t>
  </si>
  <si>
    <t>00517061</t>
  </si>
  <si>
    <t>PORTOCARRERO</t>
  </si>
  <si>
    <t>GONZALES</t>
  </si>
  <si>
    <t>AREVALO</t>
  </si>
  <si>
    <t>ROJAS</t>
  </si>
  <si>
    <t>ALEJOS</t>
  </si>
  <si>
    <t>ANGULO</t>
  </si>
  <si>
    <t>GUILLERMO</t>
  </si>
  <si>
    <t>VARGAS</t>
  </si>
  <si>
    <t>VICTOR HUGO</t>
  </si>
  <si>
    <t>BARBARAN</t>
  </si>
  <si>
    <t>ROSALIA</t>
  </si>
  <si>
    <t>00972685</t>
  </si>
  <si>
    <t>TD</t>
  </si>
  <si>
    <t>RUIZ</t>
  </si>
  <si>
    <t>LOPEZ</t>
  </si>
  <si>
    <t>GUEVARA</t>
  </si>
  <si>
    <t>VELA</t>
  </si>
  <si>
    <t>MARIA ELENA</t>
  </si>
  <si>
    <t>TF</t>
  </si>
  <si>
    <t>LOZANO</t>
  </si>
  <si>
    <t>MIRAVAL</t>
  </si>
  <si>
    <t>EMILIO</t>
  </si>
  <si>
    <t>01060154</t>
  </si>
  <si>
    <t>DEL AGUILA</t>
  </si>
  <si>
    <t>RODRIGUEZ</t>
  </si>
  <si>
    <t>VALDERRAMA</t>
  </si>
  <si>
    <t>JULIA</t>
  </si>
  <si>
    <t>PINEDO</t>
  </si>
  <si>
    <t>PAREDES</t>
  </si>
  <si>
    <t>ACOSTA</t>
  </si>
  <si>
    <t>LUIS</t>
  </si>
  <si>
    <t>GOMEZ</t>
  </si>
  <si>
    <t>MELENDEZ</t>
  </si>
  <si>
    <t>MONTELUIS</t>
  </si>
  <si>
    <t>RAUL</t>
  </si>
  <si>
    <t>01134452</t>
  </si>
  <si>
    <t>FERNANDEZ</t>
  </si>
  <si>
    <t>CASTILLO</t>
  </si>
  <si>
    <t>TITO</t>
  </si>
  <si>
    <t>APAZA</t>
  </si>
  <si>
    <t>CONTRERAS</t>
  </si>
  <si>
    <t>SANCHEZ</t>
  </si>
  <si>
    <t>QUISPE</t>
  </si>
  <si>
    <t>ROMERO</t>
  </si>
  <si>
    <t>MAMANI</t>
  </si>
  <si>
    <t>SUCA</t>
  </si>
  <si>
    <t>COAQUIRA</t>
  </si>
  <si>
    <t>EMILDA</t>
  </si>
  <si>
    <t>02435982</t>
  </si>
  <si>
    <t>GUTIERREZ</t>
  </si>
  <si>
    <t>ANA MARIA</t>
  </si>
  <si>
    <t>JUAREZ</t>
  </si>
  <si>
    <t>YUCRA</t>
  </si>
  <si>
    <t>ZAPATA</t>
  </si>
  <si>
    <t>MARISOL</t>
  </si>
  <si>
    <t>MANRIQUE</t>
  </si>
  <si>
    <t>LUNA</t>
  </si>
  <si>
    <t>JORGE</t>
  </si>
  <si>
    <t>MEJIA</t>
  </si>
  <si>
    <t>ESPINOZA</t>
  </si>
  <si>
    <t>DENNIS MARTIN</t>
  </si>
  <si>
    <t>02803005</t>
  </si>
  <si>
    <t>PINTO</t>
  </si>
  <si>
    <t>RIVERA</t>
  </si>
  <si>
    <t>ROMAN</t>
  </si>
  <si>
    <t>AGUILAR</t>
  </si>
  <si>
    <t>PACHERRE</t>
  </si>
  <si>
    <t>PACHERREZ</t>
  </si>
  <si>
    <t>JESSICA MATILDE</t>
  </si>
  <si>
    <t>02894771</t>
  </si>
  <si>
    <t>MOTTA</t>
  </si>
  <si>
    <t>RICRA</t>
  </si>
  <si>
    <t>DORIS ZOILA</t>
  </si>
  <si>
    <t>41851044</t>
  </si>
  <si>
    <t>CORTEZ</t>
  </si>
  <si>
    <t>LLOCLLA</t>
  </si>
  <si>
    <t>RAFAEL</t>
  </si>
  <si>
    <t>03112488</t>
  </si>
  <si>
    <t>ZEGARRA</t>
  </si>
  <si>
    <t>PEÑA</t>
  </si>
  <si>
    <t>HILMER</t>
  </si>
  <si>
    <t>03132299</t>
  </si>
  <si>
    <t>APARCANA</t>
  </si>
  <si>
    <t>HUAMAN</t>
  </si>
  <si>
    <t>PAICO</t>
  </si>
  <si>
    <t>ESTRADA</t>
  </si>
  <si>
    <t>SANTOS</t>
  </si>
  <si>
    <t>SONIA</t>
  </si>
  <si>
    <t>LEON</t>
  </si>
  <si>
    <t>CORDOVA</t>
  </si>
  <si>
    <t>NAVARRO</t>
  </si>
  <si>
    <t>VILELA</t>
  </si>
  <si>
    <t>ANDRES GERARDO</t>
  </si>
  <si>
    <t>03686264</t>
  </si>
  <si>
    <t>DEL ROSARIO</t>
  </si>
  <si>
    <t>CHUQUIVAL</t>
  </si>
  <si>
    <t>LISBETH</t>
  </si>
  <si>
    <t>03855107</t>
  </si>
  <si>
    <t>AGUIRRE</t>
  </si>
  <si>
    <t>ADELMO</t>
  </si>
  <si>
    <t>03865869</t>
  </si>
  <si>
    <t>ECHE</t>
  </si>
  <si>
    <t>MAURICIO</t>
  </si>
  <si>
    <t>HUATUCO</t>
  </si>
  <si>
    <t>OLIVAS</t>
  </si>
  <si>
    <t>RUBIO</t>
  </si>
  <si>
    <t>ORTEGA</t>
  </si>
  <si>
    <t>SALINAS</t>
  </si>
  <si>
    <t>PAREJA</t>
  </si>
  <si>
    <t>REATEGUI</t>
  </si>
  <si>
    <t>SORIA</t>
  </si>
  <si>
    <t>NORMA</t>
  </si>
  <si>
    <t>DEISSI LUZ</t>
  </si>
  <si>
    <t>05341342</t>
  </si>
  <si>
    <t>GUZMAN</t>
  </si>
  <si>
    <t>05360009</t>
  </si>
  <si>
    <t>SOLANO</t>
  </si>
  <si>
    <t>TERESA DE JESUS</t>
  </si>
  <si>
    <t>SUAREZ</t>
  </si>
  <si>
    <t>OCHOA</t>
  </si>
  <si>
    <t>ELERA</t>
  </si>
  <si>
    <t>JUAN CARLOS</t>
  </si>
  <si>
    <t>TORRES</t>
  </si>
  <si>
    <t>DONAYRE</t>
  </si>
  <si>
    <t>JORGE LUIS</t>
  </si>
  <si>
    <t>ROSA MARIA</t>
  </si>
  <si>
    <t>FRANCIA</t>
  </si>
  <si>
    <t>AGREDA</t>
  </si>
  <si>
    <t>DANIEL LINO</t>
  </si>
  <si>
    <t>06008599</t>
  </si>
  <si>
    <t>AB</t>
  </si>
  <si>
    <t>BARRON</t>
  </si>
  <si>
    <t>ALARCON</t>
  </si>
  <si>
    <t>ESCOBAR</t>
  </si>
  <si>
    <t>MONAR</t>
  </si>
  <si>
    <t>FELICITA ESTELA</t>
  </si>
  <si>
    <t>06011280</t>
  </si>
  <si>
    <t>CHAVEZ</t>
  </si>
  <si>
    <t>MATOS</t>
  </si>
  <si>
    <t>BENITES</t>
  </si>
  <si>
    <t>ALVARADO</t>
  </si>
  <si>
    <t>SANTA CRUZ</t>
  </si>
  <si>
    <t>TASAYCO</t>
  </si>
  <si>
    <t>MARINA</t>
  </si>
  <si>
    <t>TA</t>
  </si>
  <si>
    <t>DOMINGUEZ</t>
  </si>
  <si>
    <t>FRANCO</t>
  </si>
  <si>
    <t>TORIBIO</t>
  </si>
  <si>
    <t>CARBAJAL</t>
  </si>
  <si>
    <t>TAVARA</t>
  </si>
  <si>
    <t>PANTOJA</t>
  </si>
  <si>
    <t>ALVAREZ</t>
  </si>
  <si>
    <t>JARA</t>
  </si>
  <si>
    <t>BALLON</t>
  </si>
  <si>
    <t>VEGA</t>
  </si>
  <si>
    <t>TERESA</t>
  </si>
  <si>
    <t>06033767</t>
  </si>
  <si>
    <t>AA</t>
  </si>
  <si>
    <t>CABRERA</t>
  </si>
  <si>
    <t>MORI</t>
  </si>
  <si>
    <t>MORENO</t>
  </si>
  <si>
    <t>RAMOS</t>
  </si>
  <si>
    <t>GUERRERO</t>
  </si>
  <si>
    <t>MONTOYA</t>
  </si>
  <si>
    <t>CANDELA</t>
  </si>
  <si>
    <t>MIRTHA LILIANA</t>
  </si>
  <si>
    <t>06040460</t>
  </si>
  <si>
    <t>CONDORI</t>
  </si>
  <si>
    <t>ENRIQUE</t>
  </si>
  <si>
    <t>HILDA</t>
  </si>
  <si>
    <t>TOLEDO</t>
  </si>
  <si>
    <t>MARIA MAGDALENA</t>
  </si>
  <si>
    <t>SOTOMAYOR</t>
  </si>
  <si>
    <t>MIRANDA</t>
  </si>
  <si>
    <t>TRUJILLO</t>
  </si>
  <si>
    <t>ANGELICA</t>
  </si>
  <si>
    <t>MARQUEZ</t>
  </si>
  <si>
    <t>VILLANUEVA</t>
  </si>
  <si>
    <t>MARCO ANTONIO</t>
  </si>
  <si>
    <t>CASAS</t>
  </si>
  <si>
    <t>MALCA</t>
  </si>
  <si>
    <t>BERAUN</t>
  </si>
  <si>
    <t>BARDALES</t>
  </si>
  <si>
    <t>SANDOVAL</t>
  </si>
  <si>
    <t>BRAVO</t>
  </si>
  <si>
    <t>POMA</t>
  </si>
  <si>
    <t>MARIA TERESA</t>
  </si>
  <si>
    <t>CUCCHE</t>
  </si>
  <si>
    <t>LILY EULOGIA</t>
  </si>
  <si>
    <t>06068844</t>
  </si>
  <si>
    <t>SOTO</t>
  </si>
  <si>
    <t>MONTALVAN</t>
  </si>
  <si>
    <t>MIGUEL</t>
  </si>
  <si>
    <t>PALOMINO</t>
  </si>
  <si>
    <t>MOLINA</t>
  </si>
  <si>
    <t>TIRADO</t>
  </si>
  <si>
    <t>GUIDO</t>
  </si>
  <si>
    <t>JUAN ALBERTO</t>
  </si>
  <si>
    <t>DE LEON</t>
  </si>
  <si>
    <t>INFANCION</t>
  </si>
  <si>
    <t>ANDRES</t>
  </si>
  <si>
    <t>GREGORIA</t>
  </si>
  <si>
    <t>06075196</t>
  </si>
  <si>
    <t>JULIAN</t>
  </si>
  <si>
    <t>CALERO</t>
  </si>
  <si>
    <t>ARTURO LUIS</t>
  </si>
  <si>
    <t>06079214</t>
  </si>
  <si>
    <t>OSORIO</t>
  </si>
  <si>
    <t>ARROYO</t>
  </si>
  <si>
    <t>MAGALLANES</t>
  </si>
  <si>
    <t>CASIMIRO</t>
  </si>
  <si>
    <t>ELIZABETH</t>
  </si>
  <si>
    <t>MARTINEZ</t>
  </si>
  <si>
    <t>LARA</t>
  </si>
  <si>
    <t>PAZ</t>
  </si>
  <si>
    <t>CARMEN ROSA</t>
  </si>
  <si>
    <t>PARIONA</t>
  </si>
  <si>
    <t>SALDIVAR</t>
  </si>
  <si>
    <t>VILLAR</t>
  </si>
  <si>
    <t>TELLO</t>
  </si>
  <si>
    <t>FEBRES</t>
  </si>
  <si>
    <t>ORE DE CHUMPITAZ</t>
  </si>
  <si>
    <t>ZOILA</t>
  </si>
  <si>
    <t>06104094</t>
  </si>
  <si>
    <t>VIVAR</t>
  </si>
  <si>
    <t>CARLOS ENRIQUE</t>
  </si>
  <si>
    <t>CANALES</t>
  </si>
  <si>
    <t>MARIA LUISA</t>
  </si>
  <si>
    <t>CASTRO</t>
  </si>
  <si>
    <t>FERNANDO</t>
  </si>
  <si>
    <t>HERNANDEZ</t>
  </si>
  <si>
    <t>ANTONIA</t>
  </si>
  <si>
    <t>JIMENEZ</t>
  </si>
  <si>
    <t>SOLIS</t>
  </si>
  <si>
    <t>PONCE</t>
  </si>
  <si>
    <t>TARAZONA</t>
  </si>
  <si>
    <t>CERRON</t>
  </si>
  <si>
    <t>HIDALGO</t>
  </si>
  <si>
    <t>MARIA VICTORIA</t>
  </si>
  <si>
    <t>CARRERA</t>
  </si>
  <si>
    <t>CONSUELO</t>
  </si>
  <si>
    <t>MENDOZA</t>
  </si>
  <si>
    <t>CERVANTES</t>
  </si>
  <si>
    <t>REYES</t>
  </si>
  <si>
    <t>MONTESINOS</t>
  </si>
  <si>
    <t>MARTHA</t>
  </si>
  <si>
    <t>MERIDA</t>
  </si>
  <si>
    <t>CACERES</t>
  </si>
  <si>
    <t>VILLARREAL</t>
  </si>
  <si>
    <t>GAMARRA</t>
  </si>
  <si>
    <t>JULIO CESAR</t>
  </si>
  <si>
    <t>ROSA ELENA</t>
  </si>
  <si>
    <t>SALCEDO</t>
  </si>
  <si>
    <t>RUFINA</t>
  </si>
  <si>
    <t>LUZMILA</t>
  </si>
  <si>
    <t>ORTIZ</t>
  </si>
  <si>
    <t>CORONADO</t>
  </si>
  <si>
    <t>ZEVALLOS</t>
  </si>
  <si>
    <t>MANUEL JESUS</t>
  </si>
  <si>
    <t>E</t>
  </si>
  <si>
    <t>VELARDE</t>
  </si>
  <si>
    <t>CALDERON</t>
  </si>
  <si>
    <t>SEGUNDO FRANCISCO</t>
  </si>
  <si>
    <t>06166276</t>
  </si>
  <si>
    <t>CABREJOS</t>
  </si>
  <si>
    <t>BUITRON</t>
  </si>
  <si>
    <t>TREJO</t>
  </si>
  <si>
    <t>DEL CASTILLO</t>
  </si>
  <si>
    <t>TUESTA</t>
  </si>
  <si>
    <t>URIARTE</t>
  </si>
  <si>
    <t>ALVA</t>
  </si>
  <si>
    <t>VALLE</t>
  </si>
  <si>
    <t>MARIA ISABEL</t>
  </si>
  <si>
    <t>BLANCA MARGARITA</t>
  </si>
  <si>
    <t>CHAUCA</t>
  </si>
  <si>
    <t>TAPIA</t>
  </si>
  <si>
    <t>LLAJA</t>
  </si>
  <si>
    <t>MUCHA</t>
  </si>
  <si>
    <t>CAMARENA</t>
  </si>
  <si>
    <t>LOAYZA</t>
  </si>
  <si>
    <t>FRANCISCO</t>
  </si>
  <si>
    <t>ZARATE</t>
  </si>
  <si>
    <t>LIDIA</t>
  </si>
  <si>
    <t>CABALLERO</t>
  </si>
  <si>
    <t>GLADYS ELOISA</t>
  </si>
  <si>
    <t>06213865</t>
  </si>
  <si>
    <t>CAPUÑAY</t>
  </si>
  <si>
    <t>FARRO</t>
  </si>
  <si>
    <t>ESPERANZA</t>
  </si>
  <si>
    <t>TALLEDO</t>
  </si>
  <si>
    <t>CHANGANO</t>
  </si>
  <si>
    <t>FUENTES</t>
  </si>
  <si>
    <t>MIGUEL DOMINGO</t>
  </si>
  <si>
    <t>06222364</t>
  </si>
  <si>
    <t>CHAGUA</t>
  </si>
  <si>
    <t>MOISES CLEMENTE</t>
  </si>
  <si>
    <t>06222898</t>
  </si>
  <si>
    <t>MARTHA NOEMI</t>
  </si>
  <si>
    <t>LOO</t>
  </si>
  <si>
    <t>ROLDAN</t>
  </si>
  <si>
    <t>TICONA</t>
  </si>
  <si>
    <t>SOSA</t>
  </si>
  <si>
    <t>CAMPOS</t>
  </si>
  <si>
    <t>FIGUEROA</t>
  </si>
  <si>
    <t>UGARTE</t>
  </si>
  <si>
    <t>VALDEZ</t>
  </si>
  <si>
    <t>ARAMBURU</t>
  </si>
  <si>
    <t>MARTEL</t>
  </si>
  <si>
    <t>MARIN</t>
  </si>
  <si>
    <t>EDITH LUPE</t>
  </si>
  <si>
    <t>06244734</t>
  </si>
  <si>
    <t>PE</t>
  </si>
  <si>
    <t>SAAVEDRA</t>
  </si>
  <si>
    <t>SALAS</t>
  </si>
  <si>
    <t>SILVA</t>
  </si>
  <si>
    <t>MIMBELA</t>
  </si>
  <si>
    <t>ELIZABETH CONSUELO</t>
  </si>
  <si>
    <t>06252509</t>
  </si>
  <si>
    <t>VERDE</t>
  </si>
  <si>
    <t>GUARDAMINO</t>
  </si>
  <si>
    <t>BALAREZO</t>
  </si>
  <si>
    <t>MORIANO</t>
  </si>
  <si>
    <t>DORIS BEATRIZ</t>
  </si>
  <si>
    <t>06268065</t>
  </si>
  <si>
    <t>MARIA ESTHER</t>
  </si>
  <si>
    <t>FALCON</t>
  </si>
  <si>
    <t>SULCA</t>
  </si>
  <si>
    <t>ARAUCO</t>
  </si>
  <si>
    <t>LINARES</t>
  </si>
  <si>
    <t>VERA</t>
  </si>
  <si>
    <t>TERRONES</t>
  </si>
  <si>
    <t>HORNA</t>
  </si>
  <si>
    <t>06277155</t>
  </si>
  <si>
    <t>AYALA</t>
  </si>
  <si>
    <t>CARDENAS</t>
  </si>
  <si>
    <t>LA TORRE</t>
  </si>
  <si>
    <t>JUANA</t>
  </si>
  <si>
    <t>VIDAL</t>
  </si>
  <si>
    <t>DE LA CRUZ</t>
  </si>
  <si>
    <t>ARENAS</t>
  </si>
  <si>
    <t>MUJICA</t>
  </si>
  <si>
    <t>MARIA VIRGINIA</t>
  </si>
  <si>
    <t>PACHECO</t>
  </si>
  <si>
    <t>GALVEZ</t>
  </si>
  <si>
    <t>DELGADO</t>
  </si>
  <si>
    <t>PERALTA</t>
  </si>
  <si>
    <t>VILCA</t>
  </si>
  <si>
    <t>HERRERA</t>
  </si>
  <si>
    <t>CORREA</t>
  </si>
  <si>
    <t>VILLAVERDE</t>
  </si>
  <si>
    <t>HURTADO</t>
  </si>
  <si>
    <t>OSCAR</t>
  </si>
  <si>
    <t>JOSE LUIS</t>
  </si>
  <si>
    <t>06681889</t>
  </si>
  <si>
    <t>AD</t>
  </si>
  <si>
    <t>VALVERDE</t>
  </si>
  <si>
    <t>CAPCHA</t>
  </si>
  <si>
    <t>06682109</t>
  </si>
  <si>
    <t>MARIA DEL CARMEN</t>
  </si>
  <si>
    <t>PARRA</t>
  </si>
  <si>
    <t>VILLALOBOS</t>
  </si>
  <si>
    <t>RODAS</t>
  </si>
  <si>
    <t>CRISOSTOMO</t>
  </si>
  <si>
    <t>PINEDA</t>
  </si>
  <si>
    <t>OSHIRO</t>
  </si>
  <si>
    <t>SARMIENTO</t>
  </si>
  <si>
    <t>TENORIO</t>
  </si>
  <si>
    <t>GIL</t>
  </si>
  <si>
    <t>06694987</t>
  </si>
  <si>
    <t>JUAN MANUEL</t>
  </si>
  <si>
    <t>RETIS</t>
  </si>
  <si>
    <t>LUIS ALBERTO</t>
  </si>
  <si>
    <t>CUENCA</t>
  </si>
  <si>
    <t>ADOLFO JESUS</t>
  </si>
  <si>
    <t>06700208</t>
  </si>
  <si>
    <t>BENDEZU</t>
  </si>
  <si>
    <t>ZOILA ESTHER</t>
  </si>
  <si>
    <t>MEZA</t>
  </si>
  <si>
    <t>CANTU</t>
  </si>
  <si>
    <t>06719395</t>
  </si>
  <si>
    <t>ABAD</t>
  </si>
  <si>
    <t>CARRASCO</t>
  </si>
  <si>
    <t>VIGIL</t>
  </si>
  <si>
    <t>CHUNGA</t>
  </si>
  <si>
    <t>ANTON</t>
  </si>
  <si>
    <t>OLGA GUADALUPE</t>
  </si>
  <si>
    <t>06728226</t>
  </si>
  <si>
    <t>VALLEJOS</t>
  </si>
  <si>
    <t>CARMEN ESTHER</t>
  </si>
  <si>
    <t>GARIBAY</t>
  </si>
  <si>
    <t>VICENTE</t>
  </si>
  <si>
    <t>TAFUR DE ROLANDO</t>
  </si>
  <si>
    <t>CARMEN REGINA</t>
  </si>
  <si>
    <t>06771535</t>
  </si>
  <si>
    <t>ZAMORA</t>
  </si>
  <si>
    <t>CUEVA</t>
  </si>
  <si>
    <t>PIZARRO</t>
  </si>
  <si>
    <t>SEMINO</t>
  </si>
  <si>
    <t>PAZOS</t>
  </si>
  <si>
    <t>VILMA MARILU</t>
  </si>
  <si>
    <t>06788254</t>
  </si>
  <si>
    <t>COLAN</t>
  </si>
  <si>
    <t>PALMA</t>
  </si>
  <si>
    <t>RAMON</t>
  </si>
  <si>
    <t>MESTAS</t>
  </si>
  <si>
    <t>VINCES</t>
  </si>
  <si>
    <t>SALDARRIAGA</t>
  </si>
  <si>
    <t>06815310</t>
  </si>
  <si>
    <t>SEVILLA</t>
  </si>
  <si>
    <t>ESCALANTE</t>
  </si>
  <si>
    <t>EDITH EMMA</t>
  </si>
  <si>
    <t>06839199</t>
  </si>
  <si>
    <t>JUAN FRANCISCO</t>
  </si>
  <si>
    <t>MARCELINO</t>
  </si>
  <si>
    <t>MARGARITA</t>
  </si>
  <si>
    <t>HUARCAYA</t>
  </si>
  <si>
    <t>AQUINO</t>
  </si>
  <si>
    <t>CAMPOVERDE</t>
  </si>
  <si>
    <t>GARCES</t>
  </si>
  <si>
    <t>AMANDA ESTAULINA</t>
  </si>
  <si>
    <t>06894292</t>
  </si>
  <si>
    <t>CARLOS</t>
  </si>
  <si>
    <t>PADILLA</t>
  </si>
  <si>
    <t>FRANCISCO JAVIER</t>
  </si>
  <si>
    <t>HUAMANI</t>
  </si>
  <si>
    <t>CRISTINA</t>
  </si>
  <si>
    <t>06942899</t>
  </si>
  <si>
    <t>PRINCIPE</t>
  </si>
  <si>
    <t>CUYCAPUSA</t>
  </si>
  <si>
    <t>CLARISA</t>
  </si>
  <si>
    <t>06947767</t>
  </si>
  <si>
    <t>ROSA LUZ</t>
  </si>
  <si>
    <t>LITA GLADIS</t>
  </si>
  <si>
    <t>06952634</t>
  </si>
  <si>
    <t>TASCCA</t>
  </si>
  <si>
    <t>HILARES</t>
  </si>
  <si>
    <t>MARIO</t>
  </si>
  <si>
    <t>06954512</t>
  </si>
  <si>
    <t>VILLEGAS</t>
  </si>
  <si>
    <t>URBINA</t>
  </si>
  <si>
    <t>OBREGON</t>
  </si>
  <si>
    <t>REAÑO</t>
  </si>
  <si>
    <t>ETEL ALTEMIRA</t>
  </si>
  <si>
    <t>07064333</t>
  </si>
  <si>
    <t>07079284</t>
  </si>
  <si>
    <t>CHINCHAY</t>
  </si>
  <si>
    <t>MILLONES</t>
  </si>
  <si>
    <t>BUSTAMANTE</t>
  </si>
  <si>
    <t>INGA</t>
  </si>
  <si>
    <t>DOMITILA</t>
  </si>
  <si>
    <t>07101442</t>
  </si>
  <si>
    <t>TABOADA</t>
  </si>
  <si>
    <t>ROMAN MARCELINO</t>
  </si>
  <si>
    <t>07107828</t>
  </si>
  <si>
    <t>MARIA YSABEL</t>
  </si>
  <si>
    <t>MARIA LUZMILA FLOR</t>
  </si>
  <si>
    <t>07135731</t>
  </si>
  <si>
    <t>VENTURA</t>
  </si>
  <si>
    <t>NAZAR</t>
  </si>
  <si>
    <t>CATALINA PORFIRIA</t>
  </si>
  <si>
    <t>07148255</t>
  </si>
  <si>
    <t>BERTHA</t>
  </si>
  <si>
    <t>PEDROZO</t>
  </si>
  <si>
    <t>CARMEN ROSARIO</t>
  </si>
  <si>
    <t>VELAZCO</t>
  </si>
  <si>
    <t>ABARCA</t>
  </si>
  <si>
    <t>JOSE</t>
  </si>
  <si>
    <t>GUILLERMA</t>
  </si>
  <si>
    <t>07184675</t>
  </si>
  <si>
    <t>BECERRA</t>
  </si>
  <si>
    <t>ZOILA ROSA</t>
  </si>
  <si>
    <t>CARMEN MARIA</t>
  </si>
  <si>
    <t>CARAZAS</t>
  </si>
  <si>
    <t>NEIRA</t>
  </si>
  <si>
    <t>ESCURRA</t>
  </si>
  <si>
    <t>HARO</t>
  </si>
  <si>
    <t>VILCHEZ</t>
  </si>
  <si>
    <t>MAGDALENA ESPERANZA</t>
  </si>
  <si>
    <t>07243095</t>
  </si>
  <si>
    <t>TORRE</t>
  </si>
  <si>
    <t>VICENTA JUSTINA</t>
  </si>
  <si>
    <t>07244529</t>
  </si>
  <si>
    <t>ANDRADE</t>
  </si>
  <si>
    <t>ROSAS</t>
  </si>
  <si>
    <t>ARAUJO</t>
  </si>
  <si>
    <t>ROSA ELIZABETH</t>
  </si>
  <si>
    <t>07261027</t>
  </si>
  <si>
    <t>CARMEN</t>
  </si>
  <si>
    <t>LLERENA</t>
  </si>
  <si>
    <t>ELSA</t>
  </si>
  <si>
    <t>CUBAS</t>
  </si>
  <si>
    <t>JESSICA</t>
  </si>
  <si>
    <t>MONZON</t>
  </si>
  <si>
    <t>BEJARANO</t>
  </si>
  <si>
    <t>LAU</t>
  </si>
  <si>
    <t>HUACO</t>
  </si>
  <si>
    <t>JAIMES</t>
  </si>
  <si>
    <t>BLONDET</t>
  </si>
  <si>
    <t>MARAVI</t>
  </si>
  <si>
    <t>HERRADA</t>
  </si>
  <si>
    <t>FIDEL GERMAN</t>
  </si>
  <si>
    <t>07318069</t>
  </si>
  <si>
    <t>SARAVIA</t>
  </si>
  <si>
    <t>CAYCHO</t>
  </si>
  <si>
    <t>MANCO</t>
  </si>
  <si>
    <t>FELICITAS</t>
  </si>
  <si>
    <t>07343960</t>
  </si>
  <si>
    <t>MUÑOZ</t>
  </si>
  <si>
    <t>PINEDA DE VALENCIA</t>
  </si>
  <si>
    <t>ANA ISABEL</t>
  </si>
  <si>
    <t>07347682</t>
  </si>
  <si>
    <t>TE</t>
  </si>
  <si>
    <t>EVANGELISTA</t>
  </si>
  <si>
    <t>NANCY BETSABETH</t>
  </si>
  <si>
    <t>07355178</t>
  </si>
  <si>
    <t>ALBINO</t>
  </si>
  <si>
    <t>CAVERO</t>
  </si>
  <si>
    <t>RUBINA</t>
  </si>
  <si>
    <t>BERNAL</t>
  </si>
  <si>
    <t>GRADOS</t>
  </si>
  <si>
    <t>PARDO</t>
  </si>
  <si>
    <t>CARLOS ALBERTO</t>
  </si>
  <si>
    <t>LEVANO</t>
  </si>
  <si>
    <t>BONILLA</t>
  </si>
  <si>
    <t>SUSANA LILIANA</t>
  </si>
  <si>
    <t>07437107</t>
  </si>
  <si>
    <t>VARILLAS</t>
  </si>
  <si>
    <t>HILDA LAURA</t>
  </si>
  <si>
    <t>07440595</t>
  </si>
  <si>
    <t>ANICAMA</t>
  </si>
  <si>
    <t>MENDEZ</t>
  </si>
  <si>
    <t>CURAY</t>
  </si>
  <si>
    <t>ANTUANED</t>
  </si>
  <si>
    <t>07521523</t>
  </si>
  <si>
    <t>JAVIER</t>
  </si>
  <si>
    <t>CHIPANA</t>
  </si>
  <si>
    <t>LILIANA ELIZABETH</t>
  </si>
  <si>
    <t>ARNAO</t>
  </si>
  <si>
    <t>MANUEL SANTIAGO</t>
  </si>
  <si>
    <t>RETAMOZO</t>
  </si>
  <si>
    <t>ORE</t>
  </si>
  <si>
    <t>ARANDA</t>
  </si>
  <si>
    <t>FIESTAS</t>
  </si>
  <si>
    <t>CESAR AUGUSTO</t>
  </si>
  <si>
    <t>ZUÑIGA</t>
  </si>
  <si>
    <t>MALPICA</t>
  </si>
  <si>
    <t>MILLA</t>
  </si>
  <si>
    <t>RAFAEL INDALECIO</t>
  </si>
  <si>
    <t>07625320</t>
  </si>
  <si>
    <t>JAVIER ORLANDO</t>
  </si>
  <si>
    <t>NEYSSER</t>
  </si>
  <si>
    <t>07638811</t>
  </si>
  <si>
    <t>ANGELES</t>
  </si>
  <si>
    <t>RIERA</t>
  </si>
  <si>
    <t>CRIBILLERO</t>
  </si>
  <si>
    <t>ADELA OFELIA</t>
  </si>
  <si>
    <t>07648214</t>
  </si>
  <si>
    <t>CALAGUA</t>
  </si>
  <si>
    <t>SAENZ</t>
  </si>
  <si>
    <t>07686921</t>
  </si>
  <si>
    <t>BAUTISTA</t>
  </si>
  <si>
    <t>BELLIDO</t>
  </si>
  <si>
    <t>ALEJANDRINA</t>
  </si>
  <si>
    <t>07706698</t>
  </si>
  <si>
    <t>HEREDIA</t>
  </si>
  <si>
    <t>UGAZ</t>
  </si>
  <si>
    <t>NEYRA</t>
  </si>
  <si>
    <t>CORTES</t>
  </si>
  <si>
    <t>JARAMILLO</t>
  </si>
  <si>
    <t>MARIA YOLANDA</t>
  </si>
  <si>
    <t>FLORIAN</t>
  </si>
  <si>
    <t>LACHOS</t>
  </si>
  <si>
    <t>PEDRO ORLANDO</t>
  </si>
  <si>
    <t>07742701</t>
  </si>
  <si>
    <t>JOSE ANTONIO</t>
  </si>
  <si>
    <t>TAIPE</t>
  </si>
  <si>
    <t>BURGA</t>
  </si>
  <si>
    <t>BERMUDEZ</t>
  </si>
  <si>
    <t>JOVITA</t>
  </si>
  <si>
    <t>07753937</t>
  </si>
  <si>
    <t>HENRIQUEZ</t>
  </si>
  <si>
    <t>LETONA</t>
  </si>
  <si>
    <t>PRESENTACION IRMA</t>
  </si>
  <si>
    <t>07756306</t>
  </si>
  <si>
    <t>ALTAMIRANO</t>
  </si>
  <si>
    <t>OLAYA</t>
  </si>
  <si>
    <t>MIGUEL ANGEL</t>
  </si>
  <si>
    <t>ALCANTARA</t>
  </si>
  <si>
    <t>MARIO ALFREDO</t>
  </si>
  <si>
    <t>07806335</t>
  </si>
  <si>
    <t>RIVAS</t>
  </si>
  <si>
    <t>MARCILLA</t>
  </si>
  <si>
    <t>ANTONIO RODESINDO</t>
  </si>
  <si>
    <t>07889052</t>
  </si>
  <si>
    <t>ISABEL SARA</t>
  </si>
  <si>
    <t>07889800</t>
  </si>
  <si>
    <t>TORREJON</t>
  </si>
  <si>
    <t>CARLOS ARMANDO</t>
  </si>
  <si>
    <t>07905948</t>
  </si>
  <si>
    <t>VALENCIA</t>
  </si>
  <si>
    <t>ARRIBASPLATA</t>
  </si>
  <si>
    <t>TAMARIZ</t>
  </si>
  <si>
    <t>ROSALES</t>
  </si>
  <si>
    <t>VALERA</t>
  </si>
  <si>
    <t>ROSA ELVIRA</t>
  </si>
  <si>
    <t>CHUMPITAZ</t>
  </si>
  <si>
    <t>JULCA</t>
  </si>
  <si>
    <t>PRIETO</t>
  </si>
  <si>
    <t>BERMEJO</t>
  </si>
  <si>
    <t>FILOMENO</t>
  </si>
  <si>
    <t>ROBERTO</t>
  </si>
  <si>
    <t>SILVIA ELIZABETH</t>
  </si>
  <si>
    <t>07953457</t>
  </si>
  <si>
    <t>JORGE FREDDY</t>
  </si>
  <si>
    <t>07953639</t>
  </si>
  <si>
    <t>HERMOZA</t>
  </si>
  <si>
    <t>REYNA</t>
  </si>
  <si>
    <t>GUISGUETA</t>
  </si>
  <si>
    <t>CARLOS SATURNINO</t>
  </si>
  <si>
    <t>07970276</t>
  </si>
  <si>
    <t>ESPINO</t>
  </si>
  <si>
    <t>CUADROS</t>
  </si>
  <si>
    <t>FAJARDO</t>
  </si>
  <si>
    <t>CESAR ALBERTO</t>
  </si>
  <si>
    <t>08001343</t>
  </si>
  <si>
    <t>ACERO</t>
  </si>
  <si>
    <t>OSWALDO LUIS</t>
  </si>
  <si>
    <t>08023957</t>
  </si>
  <si>
    <t>NANCY MARISSA</t>
  </si>
  <si>
    <t>08029126</t>
  </si>
  <si>
    <t>SEFAS NARCISO</t>
  </si>
  <si>
    <t>08052949</t>
  </si>
  <si>
    <t>NOLASCO</t>
  </si>
  <si>
    <t>PORTILLA</t>
  </si>
  <si>
    <t>NICHO</t>
  </si>
  <si>
    <t>JOSE ENRIQUE</t>
  </si>
  <si>
    <t>08063917</t>
  </si>
  <si>
    <t>VASQUEZ DE CHAMPA</t>
  </si>
  <si>
    <t>08070735</t>
  </si>
  <si>
    <t>ROSA RENE</t>
  </si>
  <si>
    <t>08074702</t>
  </si>
  <si>
    <t>VELASCO</t>
  </si>
  <si>
    <t>HUGO</t>
  </si>
  <si>
    <t>CUYA</t>
  </si>
  <si>
    <t>ROSA BERTHA</t>
  </si>
  <si>
    <t>PECHO</t>
  </si>
  <si>
    <t>JHONY MARTIN</t>
  </si>
  <si>
    <t>08117959</t>
  </si>
  <si>
    <t>ESQUIVEL</t>
  </si>
  <si>
    <t>MARIA NANCY</t>
  </si>
  <si>
    <t>GAMBINI</t>
  </si>
  <si>
    <t>LILIANA VICTORIA</t>
  </si>
  <si>
    <t>08143213</t>
  </si>
  <si>
    <t>ROMANI</t>
  </si>
  <si>
    <t>JENNY</t>
  </si>
  <si>
    <t>DEPAZ</t>
  </si>
  <si>
    <t>QUIROZ</t>
  </si>
  <si>
    <t>VALENTIN</t>
  </si>
  <si>
    <t>MURRIETA</t>
  </si>
  <si>
    <t>BERRIOS</t>
  </si>
  <si>
    <t>MARIA ESPERANZA</t>
  </si>
  <si>
    <t>COSSER</t>
  </si>
  <si>
    <t>COTRINA</t>
  </si>
  <si>
    <t>CIRILO</t>
  </si>
  <si>
    <t>HUANCA</t>
  </si>
  <si>
    <t>PERCY PROSPERO</t>
  </si>
  <si>
    <t>08392835</t>
  </si>
  <si>
    <t>HOYOS</t>
  </si>
  <si>
    <t>FERRER</t>
  </si>
  <si>
    <t>ROSA MARTHA</t>
  </si>
  <si>
    <t>08438727</t>
  </si>
  <si>
    <t>ZAMUDIO</t>
  </si>
  <si>
    <t>DELICIA ANGELICA</t>
  </si>
  <si>
    <t>08441464</t>
  </si>
  <si>
    <t>REQUENA</t>
  </si>
  <si>
    <t>MARIA ANTONIETA</t>
  </si>
  <si>
    <t>CONDE DE PARIONA</t>
  </si>
  <si>
    <t>MARCELINA</t>
  </si>
  <si>
    <t>08452257</t>
  </si>
  <si>
    <t>LOPE</t>
  </si>
  <si>
    <t>ADRIAN</t>
  </si>
  <si>
    <t>08456272</t>
  </si>
  <si>
    <t>MIRYAM LILIANA</t>
  </si>
  <si>
    <t>08457915</t>
  </si>
  <si>
    <t>ISABEL</t>
  </si>
  <si>
    <t>TOMAS ANASTACIO</t>
  </si>
  <si>
    <t>08478679</t>
  </si>
  <si>
    <t>VILA</t>
  </si>
  <si>
    <t>FELIPE RICARDO</t>
  </si>
  <si>
    <t>08478860</t>
  </si>
  <si>
    <t>PASTOR CLORVALDO</t>
  </si>
  <si>
    <t>08479297</t>
  </si>
  <si>
    <t>LUIS AUGUSTO</t>
  </si>
  <si>
    <t>08486678</t>
  </si>
  <si>
    <t>HUAPAYA</t>
  </si>
  <si>
    <t>CLARA LUZ</t>
  </si>
  <si>
    <t>08487380</t>
  </si>
  <si>
    <t>PELAEZ</t>
  </si>
  <si>
    <t>TIMOTEO</t>
  </si>
  <si>
    <t>CAINICELA</t>
  </si>
  <si>
    <t>LLACUACHAQUI</t>
  </si>
  <si>
    <t>NOEL MAYER</t>
  </si>
  <si>
    <t>08492797</t>
  </si>
  <si>
    <t>08493186</t>
  </si>
  <si>
    <t>MARIA ANTONIA</t>
  </si>
  <si>
    <t>CASTAÑEDA</t>
  </si>
  <si>
    <t>08493426</t>
  </si>
  <si>
    <t>JOSE HUMBERTO</t>
  </si>
  <si>
    <t>08499113</t>
  </si>
  <si>
    <t>MARGARITA ESTHER</t>
  </si>
  <si>
    <t>MARIA ROSA</t>
  </si>
  <si>
    <t>08518699</t>
  </si>
  <si>
    <t>SIPION</t>
  </si>
  <si>
    <t>MAXIMO ANTONIO</t>
  </si>
  <si>
    <t>08521293</t>
  </si>
  <si>
    <t>CARPIO</t>
  </si>
  <si>
    <t>NANCY FELICIANA</t>
  </si>
  <si>
    <t>08522395</t>
  </si>
  <si>
    <t>CRIOLLO</t>
  </si>
  <si>
    <t>ELMER BRUNO</t>
  </si>
  <si>
    <t>08522826</t>
  </si>
  <si>
    <t>LOYOLA</t>
  </si>
  <si>
    <t>ORRILLO</t>
  </si>
  <si>
    <t>CADILLO</t>
  </si>
  <si>
    <t>ALFARO DE FUENTES</t>
  </si>
  <si>
    <t>CHELA CATALINA</t>
  </si>
  <si>
    <t>08535951</t>
  </si>
  <si>
    <t>ZEA</t>
  </si>
  <si>
    <t>GIRON</t>
  </si>
  <si>
    <t>DAMIAN</t>
  </si>
  <si>
    <t>PUERTAS</t>
  </si>
  <si>
    <t>DOMINGO</t>
  </si>
  <si>
    <t>08558588</t>
  </si>
  <si>
    <t>MARIA MERCEDES</t>
  </si>
  <si>
    <t>VILLAZON</t>
  </si>
  <si>
    <t>JOSE EDUARDO</t>
  </si>
  <si>
    <t>08567264</t>
  </si>
  <si>
    <t>RIVALLES</t>
  </si>
  <si>
    <t>TORVISCO</t>
  </si>
  <si>
    <t>MAYHUIRE</t>
  </si>
  <si>
    <t>MARIO JESUS</t>
  </si>
  <si>
    <t>08578921</t>
  </si>
  <si>
    <t>CHAUPIN</t>
  </si>
  <si>
    <t>CENTENO</t>
  </si>
  <si>
    <t>ALCALA</t>
  </si>
  <si>
    <t>MILAGROS ROXANA</t>
  </si>
  <si>
    <t>08594037</t>
  </si>
  <si>
    <t>BLAS</t>
  </si>
  <si>
    <t>08607232</t>
  </si>
  <si>
    <t>GUISELLA ZULEMA</t>
  </si>
  <si>
    <t>08613609</t>
  </si>
  <si>
    <t>CERCADO</t>
  </si>
  <si>
    <t>MARITZA ELENA</t>
  </si>
  <si>
    <t>08614137</t>
  </si>
  <si>
    <t>VENEGAS</t>
  </si>
  <si>
    <t>ALFARO</t>
  </si>
  <si>
    <t>OSCAR JULIO</t>
  </si>
  <si>
    <t>08642358</t>
  </si>
  <si>
    <t>CHANZAPA</t>
  </si>
  <si>
    <t>08642471</t>
  </si>
  <si>
    <t>CONDOR</t>
  </si>
  <si>
    <t>FRANCISCA CELINDA</t>
  </si>
  <si>
    <t>08646946</t>
  </si>
  <si>
    <t>BORJA</t>
  </si>
  <si>
    <t>ATENCIO</t>
  </si>
  <si>
    <t>ANDIA</t>
  </si>
  <si>
    <t>ARRUNATEGUI</t>
  </si>
  <si>
    <t>CAVIDES</t>
  </si>
  <si>
    <t>TRELLES</t>
  </si>
  <si>
    <t>HARUKO JOSEFINA</t>
  </si>
  <si>
    <t>08696490</t>
  </si>
  <si>
    <t>LUIS ENRIQUE</t>
  </si>
  <si>
    <t>MARGOT YSABEL</t>
  </si>
  <si>
    <t>08699347</t>
  </si>
  <si>
    <t>VELEZ</t>
  </si>
  <si>
    <t>BARRIENTOS</t>
  </si>
  <si>
    <t>CARLOS MANUEL</t>
  </si>
  <si>
    <t>CARHUAPOMA</t>
  </si>
  <si>
    <t>APONTE</t>
  </si>
  <si>
    <t>NUNURA</t>
  </si>
  <si>
    <t>ARENALES</t>
  </si>
  <si>
    <t>MARTHA ELVIRA</t>
  </si>
  <si>
    <t>08718666</t>
  </si>
  <si>
    <t>GALARZA</t>
  </si>
  <si>
    <t>OLIVA</t>
  </si>
  <si>
    <t>ZOILA ISABEL</t>
  </si>
  <si>
    <t>EDGAR ALBERTO</t>
  </si>
  <si>
    <t>ASCENCIO</t>
  </si>
  <si>
    <t>ROALCABA DE FLORES</t>
  </si>
  <si>
    <t>08729222</t>
  </si>
  <si>
    <t>CHUQUIMBALQUI</t>
  </si>
  <si>
    <t>PAIMA</t>
  </si>
  <si>
    <t>GAMBOA</t>
  </si>
  <si>
    <t>WILSON CELSO</t>
  </si>
  <si>
    <t>08750748</t>
  </si>
  <si>
    <t>MACEDO</t>
  </si>
  <si>
    <t>LAURA</t>
  </si>
  <si>
    <t>PEREZ PALMA</t>
  </si>
  <si>
    <t>JESUS OSWALDO</t>
  </si>
  <si>
    <t>08786678</t>
  </si>
  <si>
    <t>ANGEL RICARDO</t>
  </si>
  <si>
    <t>08815232</t>
  </si>
  <si>
    <t>FILIBERTO MAXIMO</t>
  </si>
  <si>
    <t>08824972</t>
  </si>
  <si>
    <t>EMILIA</t>
  </si>
  <si>
    <t>CESPEDES</t>
  </si>
  <si>
    <t>JUAN MIGUEL</t>
  </si>
  <si>
    <t>BETTY NORMA</t>
  </si>
  <si>
    <t>DORA OLINDA</t>
  </si>
  <si>
    <t>08863336</t>
  </si>
  <si>
    <t>JORGE ALBERTO</t>
  </si>
  <si>
    <t>AC</t>
  </si>
  <si>
    <t>CISNEROS</t>
  </si>
  <si>
    <t>LUJAN</t>
  </si>
  <si>
    <t>MELO</t>
  </si>
  <si>
    <t>GLORIA</t>
  </si>
  <si>
    <t>DELGADILLO</t>
  </si>
  <si>
    <t>MIGUEL ANTONIO</t>
  </si>
  <si>
    <t>09037174</t>
  </si>
  <si>
    <t>JUAN EDUARDO</t>
  </si>
  <si>
    <t>09051801</t>
  </si>
  <si>
    <t>ANIBAL DARIO</t>
  </si>
  <si>
    <t>09129826</t>
  </si>
  <si>
    <t>LIMO</t>
  </si>
  <si>
    <t>YARASCA</t>
  </si>
  <si>
    <t>MONDRAGON</t>
  </si>
  <si>
    <t>NELY EDIT</t>
  </si>
  <si>
    <t>09208863</t>
  </si>
  <si>
    <t>PERALES</t>
  </si>
  <si>
    <t>SECAIRA</t>
  </si>
  <si>
    <t>09226591</t>
  </si>
  <si>
    <t>MARISELA NOLA</t>
  </si>
  <si>
    <t>09256602</t>
  </si>
  <si>
    <t>CAMAYO</t>
  </si>
  <si>
    <t>NATALIA MARIA</t>
  </si>
  <si>
    <t>09271994</t>
  </si>
  <si>
    <t>MARIA SOCORRO</t>
  </si>
  <si>
    <t>VIZCARDO</t>
  </si>
  <si>
    <t>ORBE</t>
  </si>
  <si>
    <t>CLAUDIA MERCEDES</t>
  </si>
  <si>
    <t>09285302</t>
  </si>
  <si>
    <t>DAVID</t>
  </si>
  <si>
    <t>OSCAR MARTIN</t>
  </si>
  <si>
    <t>ARICA</t>
  </si>
  <si>
    <t>ARCE</t>
  </si>
  <si>
    <t>SIMEON ORLANDO</t>
  </si>
  <si>
    <t>09413239</t>
  </si>
  <si>
    <t>ALEX JAVIER</t>
  </si>
  <si>
    <t>09425347</t>
  </si>
  <si>
    <t>FARFAN</t>
  </si>
  <si>
    <t>ABEL</t>
  </si>
  <si>
    <t>09439130</t>
  </si>
  <si>
    <t>09450204</t>
  </si>
  <si>
    <t>MEYER</t>
  </si>
  <si>
    <t>NORAIMA JULIA</t>
  </si>
  <si>
    <t>09469911</t>
  </si>
  <si>
    <t>CONDE</t>
  </si>
  <si>
    <t>RICHARD ANTHONY</t>
  </si>
  <si>
    <t>09472697</t>
  </si>
  <si>
    <t>PAQUIYAURI</t>
  </si>
  <si>
    <t>MARQUINA</t>
  </si>
  <si>
    <t>FREDDY AUGUSTO</t>
  </si>
  <si>
    <t>09496995</t>
  </si>
  <si>
    <t>ROSA MARTA</t>
  </si>
  <si>
    <t>09499815</t>
  </si>
  <si>
    <t>WILMER ERIK</t>
  </si>
  <si>
    <t>09520094</t>
  </si>
  <si>
    <t>EDUARDO MARTIN</t>
  </si>
  <si>
    <t>09536761</t>
  </si>
  <si>
    <t>DURAN</t>
  </si>
  <si>
    <t>CARMEN FRANCISCA</t>
  </si>
  <si>
    <t>09549382</t>
  </si>
  <si>
    <t>LUIS EDGAR</t>
  </si>
  <si>
    <t>09609425</t>
  </si>
  <si>
    <t>ZAVALETA</t>
  </si>
  <si>
    <t>TC</t>
  </si>
  <si>
    <t>EUSEBIO ROSALINO</t>
  </si>
  <si>
    <t>09621569</t>
  </si>
  <si>
    <t>RICHARD</t>
  </si>
  <si>
    <t>09630069</t>
  </si>
  <si>
    <t>SEGURA</t>
  </si>
  <si>
    <t>AVILA</t>
  </si>
  <si>
    <t>COAGUILA</t>
  </si>
  <si>
    <t>VILMA LUCILA</t>
  </si>
  <si>
    <t>09742183</t>
  </si>
  <si>
    <t>DONATO</t>
  </si>
  <si>
    <t>CABANILLAS</t>
  </si>
  <si>
    <t>IBARRA</t>
  </si>
  <si>
    <t>DORA YOLANDA</t>
  </si>
  <si>
    <t>PANTA</t>
  </si>
  <si>
    <t>BARRETO</t>
  </si>
  <si>
    <t>LUZ MARIA</t>
  </si>
  <si>
    <t>ANTONIO CARLOS</t>
  </si>
  <si>
    <t>09906561</t>
  </si>
  <si>
    <t>NESTOR ALEJANDRO</t>
  </si>
  <si>
    <t>09921090</t>
  </si>
  <si>
    <t>LINA</t>
  </si>
  <si>
    <t>ABANTO</t>
  </si>
  <si>
    <t>GORDILLO</t>
  </si>
  <si>
    <t>DE GOMEZ</t>
  </si>
  <si>
    <t>MARLENE</t>
  </si>
  <si>
    <t>MENA</t>
  </si>
  <si>
    <t>09953716</t>
  </si>
  <si>
    <t>GOÑI</t>
  </si>
  <si>
    <t>CARLOS MARTIN</t>
  </si>
  <si>
    <t>09954788</t>
  </si>
  <si>
    <t>WILBER JUAN</t>
  </si>
  <si>
    <t>09989135</t>
  </si>
  <si>
    <t>MESIA</t>
  </si>
  <si>
    <t>CABANA</t>
  </si>
  <si>
    <t>PIMENTEL</t>
  </si>
  <si>
    <t>YSABEL</t>
  </si>
  <si>
    <t>10015660</t>
  </si>
  <si>
    <t>CHICOMA</t>
  </si>
  <si>
    <t>EDDY EDWIN</t>
  </si>
  <si>
    <t>10125879</t>
  </si>
  <si>
    <t>ROCIO DEL PILAR</t>
  </si>
  <si>
    <t>PAULINO</t>
  </si>
  <si>
    <t>SOLARI</t>
  </si>
  <si>
    <t>CRUZADO</t>
  </si>
  <si>
    <t>ROSALINA</t>
  </si>
  <si>
    <t>10177586</t>
  </si>
  <si>
    <t>AUGUSTO</t>
  </si>
  <si>
    <t>PABLO</t>
  </si>
  <si>
    <t>MARIA FELICITAS</t>
  </si>
  <si>
    <t>LUCY</t>
  </si>
  <si>
    <t>ANTEZANA</t>
  </si>
  <si>
    <t>PINTA</t>
  </si>
  <si>
    <t>10252905</t>
  </si>
  <si>
    <t>CORIMAYHUA</t>
  </si>
  <si>
    <t>ARAPA</t>
  </si>
  <si>
    <t>IVAN NESTOR</t>
  </si>
  <si>
    <t>10291555</t>
  </si>
  <si>
    <t>CHAMBI</t>
  </si>
  <si>
    <t>VILCAHUAMAN</t>
  </si>
  <si>
    <t>10427678</t>
  </si>
  <si>
    <t>KARINA</t>
  </si>
  <si>
    <t>10434941</t>
  </si>
  <si>
    <t>CUSTODIO</t>
  </si>
  <si>
    <t>DANIELA ISABEL</t>
  </si>
  <si>
    <t>10452501</t>
  </si>
  <si>
    <t>TANTALEAN</t>
  </si>
  <si>
    <t>ALTEMIRA</t>
  </si>
  <si>
    <t>10457142</t>
  </si>
  <si>
    <t>KATHERINE EULALIA</t>
  </si>
  <si>
    <t>10616565</t>
  </si>
  <si>
    <t>UBALDO</t>
  </si>
  <si>
    <t>10643301</t>
  </si>
  <si>
    <t>GLORIA ESPERANZA</t>
  </si>
  <si>
    <t>WILTER</t>
  </si>
  <si>
    <t>10694131</t>
  </si>
  <si>
    <t>CALDAS</t>
  </si>
  <si>
    <t>CCORAHUA</t>
  </si>
  <si>
    <t>PERCY</t>
  </si>
  <si>
    <t>RIVADENEYRA</t>
  </si>
  <si>
    <t>10796699</t>
  </si>
  <si>
    <t>NEIL</t>
  </si>
  <si>
    <t>10797568</t>
  </si>
  <si>
    <t>GRIJALBA</t>
  </si>
  <si>
    <t>MANUEL MARIO</t>
  </si>
  <si>
    <t>15281103</t>
  </si>
  <si>
    <t>ALICIA AMELIA</t>
  </si>
  <si>
    <t>15355104</t>
  </si>
  <si>
    <t>LUCIANI</t>
  </si>
  <si>
    <t>ROSSI</t>
  </si>
  <si>
    <t>BAZALAR</t>
  </si>
  <si>
    <t>JESUS FERNANDEZ</t>
  </si>
  <si>
    <t>15619016</t>
  </si>
  <si>
    <t>LUPERDI</t>
  </si>
  <si>
    <t>15683152</t>
  </si>
  <si>
    <t>LUZMILA ELVIRA</t>
  </si>
  <si>
    <t>15702389</t>
  </si>
  <si>
    <t>NOEL</t>
  </si>
  <si>
    <t>MARLENI ELIZABETH</t>
  </si>
  <si>
    <t>15713132</t>
  </si>
  <si>
    <t>LUZ</t>
  </si>
  <si>
    <t>15720534</t>
  </si>
  <si>
    <t>GABRIEL ALEJANDRO</t>
  </si>
  <si>
    <t>15746258</t>
  </si>
  <si>
    <t>MORA</t>
  </si>
  <si>
    <t>ONOFRE OLMER</t>
  </si>
  <si>
    <t>16015883</t>
  </si>
  <si>
    <t>SOCRATES DEMOSTENES</t>
  </si>
  <si>
    <t>16121354</t>
  </si>
  <si>
    <t>SILVESTRE</t>
  </si>
  <si>
    <t>CAJAHUARINGA</t>
  </si>
  <si>
    <t>ZORAIDA MANUELA</t>
  </si>
  <si>
    <t>16145831</t>
  </si>
  <si>
    <t>JUAN ESTEBAN</t>
  </si>
  <si>
    <t>16146185</t>
  </si>
  <si>
    <t>PACHERRES</t>
  </si>
  <si>
    <t>16696440</t>
  </si>
  <si>
    <t>RIVEROS</t>
  </si>
  <si>
    <t>PURIZACA</t>
  </si>
  <si>
    <t>MIRTHA MARIBEL</t>
  </si>
  <si>
    <t>16749631</t>
  </si>
  <si>
    <t>CASIANO</t>
  </si>
  <si>
    <t>17448312</t>
  </si>
  <si>
    <t>PASCO</t>
  </si>
  <si>
    <t>NORMA LAURENTINA</t>
  </si>
  <si>
    <t>17577444</t>
  </si>
  <si>
    <t>YANGUA</t>
  </si>
  <si>
    <t>CARLOS HUMBERTO</t>
  </si>
  <si>
    <t>18165701</t>
  </si>
  <si>
    <t>SICCHE</t>
  </si>
  <si>
    <t>JACKELINE ELIZABETH</t>
  </si>
  <si>
    <t>18206208</t>
  </si>
  <si>
    <t>OTOYA</t>
  </si>
  <si>
    <t>BENJAMIN ANTONIO</t>
  </si>
  <si>
    <t>19258129</t>
  </si>
  <si>
    <t>TERREROS</t>
  </si>
  <si>
    <t>RUBEN</t>
  </si>
  <si>
    <t>19840127</t>
  </si>
  <si>
    <t>BETTY ANGELICA</t>
  </si>
  <si>
    <t>20024678</t>
  </si>
  <si>
    <t>TICSE</t>
  </si>
  <si>
    <t>MOYA</t>
  </si>
  <si>
    <t>LIRIO ADRIAN</t>
  </si>
  <si>
    <t>20643249</t>
  </si>
  <si>
    <t>HUALLPA</t>
  </si>
  <si>
    <t>BERAMENDI</t>
  </si>
  <si>
    <t>21416355</t>
  </si>
  <si>
    <t>21429344</t>
  </si>
  <si>
    <t>AQUIJE</t>
  </si>
  <si>
    <t>HUAYANCA</t>
  </si>
  <si>
    <t>JUAN MISAEL</t>
  </si>
  <si>
    <t>21479287</t>
  </si>
  <si>
    <t>MUÑANTE</t>
  </si>
  <si>
    <t>SIGUAS</t>
  </si>
  <si>
    <t>ROMULO</t>
  </si>
  <si>
    <t>ESCATE</t>
  </si>
  <si>
    <t>ABURTO</t>
  </si>
  <si>
    <t>JUAN HUMBERTO</t>
  </si>
  <si>
    <t>21781732</t>
  </si>
  <si>
    <t>ALMEYDA</t>
  </si>
  <si>
    <t>DORIS AMANDA</t>
  </si>
  <si>
    <t>21849948</t>
  </si>
  <si>
    <t>CUETO</t>
  </si>
  <si>
    <t>CASANOVA</t>
  </si>
  <si>
    <t>VIOLETA</t>
  </si>
  <si>
    <t>GABRIEL GERARDO</t>
  </si>
  <si>
    <t>21864124</t>
  </si>
  <si>
    <t>JOSE CARLOS</t>
  </si>
  <si>
    <t>WILMER</t>
  </si>
  <si>
    <t>21873208</t>
  </si>
  <si>
    <t>HUARIPOMA</t>
  </si>
  <si>
    <t>22086445</t>
  </si>
  <si>
    <t>CHATE</t>
  </si>
  <si>
    <t>HUARACA</t>
  </si>
  <si>
    <t>ZACARIAS JOSE</t>
  </si>
  <si>
    <t>22097222</t>
  </si>
  <si>
    <t>AQUILINA</t>
  </si>
  <si>
    <t>GRANDES</t>
  </si>
  <si>
    <t>SEMIRA</t>
  </si>
  <si>
    <t>22974622</t>
  </si>
  <si>
    <t>GUILLERMINA</t>
  </si>
  <si>
    <t>BONIFAZ</t>
  </si>
  <si>
    <t>HUAMANCHUMO</t>
  </si>
  <si>
    <t>SARA LIBERTAD</t>
  </si>
  <si>
    <t>25330110</t>
  </si>
  <si>
    <t>CARINA PATRICIA</t>
  </si>
  <si>
    <t>25330548</t>
  </si>
  <si>
    <t>PROSOPIO</t>
  </si>
  <si>
    <t>PALMI</t>
  </si>
  <si>
    <t>25400674</t>
  </si>
  <si>
    <t>RICCE</t>
  </si>
  <si>
    <t>SUCASAIRE</t>
  </si>
  <si>
    <t>25401384</t>
  </si>
  <si>
    <t>ROSA BARTOLA</t>
  </si>
  <si>
    <t>25401754</t>
  </si>
  <si>
    <t>MORE</t>
  </si>
  <si>
    <t>25403546</t>
  </si>
  <si>
    <t>25403849</t>
  </si>
  <si>
    <t>GLADYS ISABEL</t>
  </si>
  <si>
    <t>25404096</t>
  </si>
  <si>
    <t>FARIAS</t>
  </si>
  <si>
    <t>25405103</t>
  </si>
  <si>
    <t>JOBITA</t>
  </si>
  <si>
    <t>25405515</t>
  </si>
  <si>
    <t>JAIME RICARDO</t>
  </si>
  <si>
    <t>SUSY MIRELLA</t>
  </si>
  <si>
    <t>25409265</t>
  </si>
  <si>
    <t>DE LAUPA</t>
  </si>
  <si>
    <t>LISMA MARTINA</t>
  </si>
  <si>
    <t>25410595</t>
  </si>
  <si>
    <t>DE PUN</t>
  </si>
  <si>
    <t>MARIA AURISTELA</t>
  </si>
  <si>
    <t>25410631</t>
  </si>
  <si>
    <t>CCORA</t>
  </si>
  <si>
    <t>LEONCIO</t>
  </si>
  <si>
    <t>25412009</t>
  </si>
  <si>
    <t>CALDAS DE MORENO</t>
  </si>
  <si>
    <t>NELLY GLADYS</t>
  </si>
  <si>
    <t>25412333</t>
  </si>
  <si>
    <t>25414768</t>
  </si>
  <si>
    <t>SORAIDA MERCEDES</t>
  </si>
  <si>
    <t>25415702</t>
  </si>
  <si>
    <t>CHUCHON</t>
  </si>
  <si>
    <t>LLOVERA</t>
  </si>
  <si>
    <t>JULIO MANUEL</t>
  </si>
  <si>
    <t>25415802</t>
  </si>
  <si>
    <t>ANDAMAYO</t>
  </si>
  <si>
    <t>TEOGENES</t>
  </si>
  <si>
    <t>25415955</t>
  </si>
  <si>
    <t>MEREGILDO</t>
  </si>
  <si>
    <t>25416606</t>
  </si>
  <si>
    <t>YANCCE</t>
  </si>
  <si>
    <t>NORMA FELICINDA</t>
  </si>
  <si>
    <t>25416853</t>
  </si>
  <si>
    <t>GRADO</t>
  </si>
  <si>
    <t>CRISTINA CIDULFA</t>
  </si>
  <si>
    <t>25417591</t>
  </si>
  <si>
    <t>LAMADRID</t>
  </si>
  <si>
    <t>25419090</t>
  </si>
  <si>
    <t>TULIO HERNAN</t>
  </si>
  <si>
    <t>25421659</t>
  </si>
  <si>
    <t>ISABEL FRANCISCA</t>
  </si>
  <si>
    <t>RUBEN DARIO</t>
  </si>
  <si>
    <t>25422205</t>
  </si>
  <si>
    <t>25422546</t>
  </si>
  <si>
    <t>OSCAR ERNESTO</t>
  </si>
  <si>
    <t>CAPILLO</t>
  </si>
  <si>
    <t>PAULA MERCEDES</t>
  </si>
  <si>
    <t>25422940</t>
  </si>
  <si>
    <t>ERROCH</t>
  </si>
  <si>
    <t>LILIA SUSANA</t>
  </si>
  <si>
    <t>25423028</t>
  </si>
  <si>
    <t>25424364</t>
  </si>
  <si>
    <t>25424404</t>
  </si>
  <si>
    <t>REGINA MARICELA</t>
  </si>
  <si>
    <t>25425768</t>
  </si>
  <si>
    <t>BEUNZA</t>
  </si>
  <si>
    <t>GAVI ANDREA</t>
  </si>
  <si>
    <t>25426891</t>
  </si>
  <si>
    <t>CAROLINA</t>
  </si>
  <si>
    <t>GREGORIO JULIAN</t>
  </si>
  <si>
    <t>25428860</t>
  </si>
  <si>
    <t>NORA ALICIA</t>
  </si>
  <si>
    <t>25429486</t>
  </si>
  <si>
    <t>BALUARTE</t>
  </si>
  <si>
    <t>ALFREDO ALEJANDRO</t>
  </si>
  <si>
    <t>25431385</t>
  </si>
  <si>
    <t>GENARA</t>
  </si>
  <si>
    <t>25431451</t>
  </si>
  <si>
    <t>JESUS EUGENIO</t>
  </si>
  <si>
    <t>25431874</t>
  </si>
  <si>
    <t>PARCO</t>
  </si>
  <si>
    <t>DOMINGA</t>
  </si>
  <si>
    <t>25432000</t>
  </si>
  <si>
    <t>VARGAS DE HUAROTE</t>
  </si>
  <si>
    <t>BARBARA</t>
  </si>
  <si>
    <t>25432153</t>
  </si>
  <si>
    <t>TURPO</t>
  </si>
  <si>
    <t>TICACALA</t>
  </si>
  <si>
    <t>25432175</t>
  </si>
  <si>
    <t>DE AMAO</t>
  </si>
  <si>
    <t>ANDREA NATALIA</t>
  </si>
  <si>
    <t>25432213</t>
  </si>
  <si>
    <t>POMACANCHARI</t>
  </si>
  <si>
    <t>YUPA</t>
  </si>
  <si>
    <t>GUADALUPE CRISTINA</t>
  </si>
  <si>
    <t>25432794</t>
  </si>
  <si>
    <t>DE HERRERA</t>
  </si>
  <si>
    <t>JACINTA BERTHA</t>
  </si>
  <si>
    <t>25432803</t>
  </si>
  <si>
    <t>JUAN JULIO</t>
  </si>
  <si>
    <t>25433798</t>
  </si>
  <si>
    <t>VILLAVICENCIO</t>
  </si>
  <si>
    <t>BRECIANI</t>
  </si>
  <si>
    <t>25434364</t>
  </si>
  <si>
    <t>AMADOR</t>
  </si>
  <si>
    <t>25437498</t>
  </si>
  <si>
    <t>RONCHI</t>
  </si>
  <si>
    <t>PILAR VICTORIA</t>
  </si>
  <si>
    <t>25438272</t>
  </si>
  <si>
    <t>JOSE AVELINO</t>
  </si>
  <si>
    <t>25438506</t>
  </si>
  <si>
    <t>DE TORRES</t>
  </si>
  <si>
    <t>JAIME LUIS</t>
  </si>
  <si>
    <t>25438933</t>
  </si>
  <si>
    <t>LITA SILVIA</t>
  </si>
  <si>
    <t>25440202</t>
  </si>
  <si>
    <t>VITE</t>
  </si>
  <si>
    <t>CHAPA</t>
  </si>
  <si>
    <t>NATTY GIOVANNA</t>
  </si>
  <si>
    <t>25442713</t>
  </si>
  <si>
    <t>TB</t>
  </si>
  <si>
    <t>PILCO</t>
  </si>
  <si>
    <t>25444068</t>
  </si>
  <si>
    <t>DE MORALES</t>
  </si>
  <si>
    <t>BERTHA GLADYS</t>
  </si>
  <si>
    <t>25446085</t>
  </si>
  <si>
    <t>ALAYO</t>
  </si>
  <si>
    <t>25446118</t>
  </si>
  <si>
    <t>25446127</t>
  </si>
  <si>
    <t>MARTHA VIRGINIA</t>
  </si>
  <si>
    <t>25448496</t>
  </si>
  <si>
    <t>JUAN GABRIEL</t>
  </si>
  <si>
    <t>25448862</t>
  </si>
  <si>
    <t>25448980</t>
  </si>
  <si>
    <t>25450549</t>
  </si>
  <si>
    <t>ESPINOZA DE PALACIOS</t>
  </si>
  <si>
    <t>25450665</t>
  </si>
  <si>
    <t>25451072</t>
  </si>
  <si>
    <t>25451125</t>
  </si>
  <si>
    <t>OYOLA</t>
  </si>
  <si>
    <t>PICON</t>
  </si>
  <si>
    <t>25453808</t>
  </si>
  <si>
    <t>ALMONTE</t>
  </si>
  <si>
    <t>CAFFO</t>
  </si>
  <si>
    <t>GABRIELA ADELINA</t>
  </si>
  <si>
    <t>25454573</t>
  </si>
  <si>
    <t>25454623</t>
  </si>
  <si>
    <t>MONTEAGUDO</t>
  </si>
  <si>
    <t>LIBERTAD ANDINA</t>
  </si>
  <si>
    <t>25458027</t>
  </si>
  <si>
    <t>PRIMITIVA</t>
  </si>
  <si>
    <t>ORDINOLA</t>
  </si>
  <si>
    <t>25459851</t>
  </si>
  <si>
    <t>CELSA</t>
  </si>
  <si>
    <t>25460229</t>
  </si>
  <si>
    <t>PRECIADO</t>
  </si>
  <si>
    <t>25462739</t>
  </si>
  <si>
    <t>ELIO VITELIO</t>
  </si>
  <si>
    <t>25463554</t>
  </si>
  <si>
    <t>NANCY MILAGROS</t>
  </si>
  <si>
    <t>25464021</t>
  </si>
  <si>
    <t>25467231</t>
  </si>
  <si>
    <t>DE CHU</t>
  </si>
  <si>
    <t>25469448</t>
  </si>
  <si>
    <t>JOSE GERARDO</t>
  </si>
  <si>
    <t>25469646</t>
  </si>
  <si>
    <t>JUAN DILMER</t>
  </si>
  <si>
    <t>25470568</t>
  </si>
  <si>
    <t>TADEO</t>
  </si>
  <si>
    <t>ESTHER MARTHA</t>
  </si>
  <si>
    <t>25471036</t>
  </si>
  <si>
    <t>MERCEDES NARCISA</t>
  </si>
  <si>
    <t>25472632</t>
  </si>
  <si>
    <t>GILMER ANDRES</t>
  </si>
  <si>
    <t>25475061</t>
  </si>
  <si>
    <t>25477632</t>
  </si>
  <si>
    <t>PETRONILA VIRGINIA</t>
  </si>
  <si>
    <t>25478916</t>
  </si>
  <si>
    <t>ROSA IRENE</t>
  </si>
  <si>
    <t>BOBBIO</t>
  </si>
  <si>
    <t>ELIZABETH MIRIAM</t>
  </si>
  <si>
    <t>25480485</t>
  </si>
  <si>
    <t>DE FIGUEROA</t>
  </si>
  <si>
    <t>MARIA HERMELINDA</t>
  </si>
  <si>
    <t>25480824</t>
  </si>
  <si>
    <t>25480994</t>
  </si>
  <si>
    <t>LUCANA</t>
  </si>
  <si>
    <t>25481110</t>
  </si>
  <si>
    <t>LILY</t>
  </si>
  <si>
    <t>LILIANA NOEMI</t>
  </si>
  <si>
    <t>25482801</t>
  </si>
  <si>
    <t>ROSARIO ANA</t>
  </si>
  <si>
    <t>25483335</t>
  </si>
  <si>
    <t>GRIMALDA VICTORIA</t>
  </si>
  <si>
    <t>25485340</t>
  </si>
  <si>
    <t>DE CIPRIANO</t>
  </si>
  <si>
    <t>VICENTA</t>
  </si>
  <si>
    <t>25485414</t>
  </si>
  <si>
    <t>LEYTON</t>
  </si>
  <si>
    <t>25485428</t>
  </si>
  <si>
    <t>25485446</t>
  </si>
  <si>
    <t>LA COTERA</t>
  </si>
  <si>
    <t>LLAMAS</t>
  </si>
  <si>
    <t>GLORIA ALICIA</t>
  </si>
  <si>
    <t>25485758</t>
  </si>
  <si>
    <t>ACHICAHUALA</t>
  </si>
  <si>
    <t>YOLANDA ROSARIO</t>
  </si>
  <si>
    <t>25485962</t>
  </si>
  <si>
    <t>OREJUELA</t>
  </si>
  <si>
    <t>FERNANDA JACINTA</t>
  </si>
  <si>
    <t>25486432</t>
  </si>
  <si>
    <t>25486780</t>
  </si>
  <si>
    <t>CARRION</t>
  </si>
  <si>
    <t>ZABALA</t>
  </si>
  <si>
    <t>DAMIANA FLORENCIA</t>
  </si>
  <si>
    <t>25487694</t>
  </si>
  <si>
    <t>ADRIANZEN</t>
  </si>
  <si>
    <t>SERGIO</t>
  </si>
  <si>
    <t>LUZA</t>
  </si>
  <si>
    <t>ANA MARIA MILAGROS</t>
  </si>
  <si>
    <t>25490553</t>
  </si>
  <si>
    <t>DEXTRE</t>
  </si>
  <si>
    <t>YSOLINA</t>
  </si>
  <si>
    <t>25494075</t>
  </si>
  <si>
    <t>25494322</t>
  </si>
  <si>
    <t>MARITZA ROSARIO</t>
  </si>
  <si>
    <t>25495528</t>
  </si>
  <si>
    <t>SARA MILAGROS</t>
  </si>
  <si>
    <t>25497195</t>
  </si>
  <si>
    <t>MARQUE DE COBOS</t>
  </si>
  <si>
    <t>25497768</t>
  </si>
  <si>
    <t>SUMIRE</t>
  </si>
  <si>
    <t>25498325</t>
  </si>
  <si>
    <t>25498821</t>
  </si>
  <si>
    <t>SAYAJO</t>
  </si>
  <si>
    <t>25500743</t>
  </si>
  <si>
    <t>RIGOBERTA FLOR</t>
  </si>
  <si>
    <t>25501233</t>
  </si>
  <si>
    <t>NANCY EDITH</t>
  </si>
  <si>
    <t>25501425</t>
  </si>
  <si>
    <t>25504585</t>
  </si>
  <si>
    <t>25504835</t>
  </si>
  <si>
    <t>CAMONES</t>
  </si>
  <si>
    <t>BURRUNEO</t>
  </si>
  <si>
    <t>25506412</t>
  </si>
  <si>
    <t>25507035</t>
  </si>
  <si>
    <t>AGAPITA GUILLERMA</t>
  </si>
  <si>
    <t>25508640</t>
  </si>
  <si>
    <t>JAVIER NICOLAS</t>
  </si>
  <si>
    <t>25510447</t>
  </si>
  <si>
    <t>YAUSIN</t>
  </si>
  <si>
    <t>GUMERCINDA</t>
  </si>
  <si>
    <t>25511303</t>
  </si>
  <si>
    <t>GLADYS MARIA</t>
  </si>
  <si>
    <t>25512233</t>
  </si>
  <si>
    <t>25514355</t>
  </si>
  <si>
    <t>MARIA SOLEDAD</t>
  </si>
  <si>
    <t>ALGUEDAS</t>
  </si>
  <si>
    <t>RAMON MARIO</t>
  </si>
  <si>
    <t>25514687</t>
  </si>
  <si>
    <t>25515773</t>
  </si>
  <si>
    <t>CASUSOL</t>
  </si>
  <si>
    <t>ENCARNACION</t>
  </si>
  <si>
    <t>25515937</t>
  </si>
  <si>
    <t>GRIMANEZA</t>
  </si>
  <si>
    <t>25516648</t>
  </si>
  <si>
    <t>25518935</t>
  </si>
  <si>
    <t>25522580</t>
  </si>
  <si>
    <t>SEDAMANO</t>
  </si>
  <si>
    <t>PAULA</t>
  </si>
  <si>
    <t>25523678</t>
  </si>
  <si>
    <t>LUZ DEL CARMEN</t>
  </si>
  <si>
    <t>25523737</t>
  </si>
  <si>
    <t>ALBA</t>
  </si>
  <si>
    <t>JULIA SORAIDA</t>
  </si>
  <si>
    <t>25523821</t>
  </si>
  <si>
    <t>DE CONDORI</t>
  </si>
  <si>
    <t>ALICIA JULIA</t>
  </si>
  <si>
    <t>25524062</t>
  </si>
  <si>
    <t>BIANCHI</t>
  </si>
  <si>
    <t>TERESA JUDITH</t>
  </si>
  <si>
    <t>25524099</t>
  </si>
  <si>
    <t>TANGHERLINI</t>
  </si>
  <si>
    <t>MARITZA TERESA</t>
  </si>
  <si>
    <t>25524804</t>
  </si>
  <si>
    <t>LUCILA ESTHER</t>
  </si>
  <si>
    <t>25525609</t>
  </si>
  <si>
    <t>ISAZIGA</t>
  </si>
  <si>
    <t>25526346</t>
  </si>
  <si>
    <t>AMANDA MADELEINE</t>
  </si>
  <si>
    <t>25527106</t>
  </si>
  <si>
    <t>LAURI</t>
  </si>
  <si>
    <t>RITA</t>
  </si>
  <si>
    <t>25527418</t>
  </si>
  <si>
    <t>VDA DE  ALMARES</t>
  </si>
  <si>
    <t>ELVA MARIA</t>
  </si>
  <si>
    <t>25527586</t>
  </si>
  <si>
    <t>25527683</t>
  </si>
  <si>
    <t>GLADYS CARMEN</t>
  </si>
  <si>
    <t>ALEJANDRO VICTOR</t>
  </si>
  <si>
    <t>25528850</t>
  </si>
  <si>
    <t>VILLAFRANCA</t>
  </si>
  <si>
    <t>COSTA</t>
  </si>
  <si>
    <t>MARIA GUILLERMINA</t>
  </si>
  <si>
    <t>25529269</t>
  </si>
  <si>
    <t>IZQUIERDO</t>
  </si>
  <si>
    <t>25529666</t>
  </si>
  <si>
    <t>RUTH ELIZABETH</t>
  </si>
  <si>
    <t>25529678</t>
  </si>
  <si>
    <t>DE SOLIS</t>
  </si>
  <si>
    <t>25531077</t>
  </si>
  <si>
    <t>25531751</t>
  </si>
  <si>
    <t>YARANGA</t>
  </si>
  <si>
    <t>POMAYAY</t>
  </si>
  <si>
    <t>25532967</t>
  </si>
  <si>
    <t>CARLOS WILSON</t>
  </si>
  <si>
    <t>25533351</t>
  </si>
  <si>
    <t>GREY</t>
  </si>
  <si>
    <t>GABRIEL AMADEO</t>
  </si>
  <si>
    <t>25533360</t>
  </si>
  <si>
    <t>LADINES</t>
  </si>
  <si>
    <t>MARIA LILIANA</t>
  </si>
  <si>
    <t>25533629</t>
  </si>
  <si>
    <t>AULESTIA</t>
  </si>
  <si>
    <t>LUIS MIGUEL</t>
  </si>
  <si>
    <t>25537488</t>
  </si>
  <si>
    <t>LA MOTTA</t>
  </si>
  <si>
    <t>CARMEN BARBARITA</t>
  </si>
  <si>
    <t>25537872</t>
  </si>
  <si>
    <t>VIRNA GABBY</t>
  </si>
  <si>
    <t>25539381</t>
  </si>
  <si>
    <t>TURPIN</t>
  </si>
  <si>
    <t>EDUARDO NATANIEL</t>
  </si>
  <si>
    <t>25541646</t>
  </si>
  <si>
    <t>25542315</t>
  </si>
  <si>
    <t>VILLACIS</t>
  </si>
  <si>
    <t>ADITH LOYOLA</t>
  </si>
  <si>
    <t>25542410</t>
  </si>
  <si>
    <t>WIDDUP</t>
  </si>
  <si>
    <t>CECILIA YSABEL</t>
  </si>
  <si>
    <t>25542507</t>
  </si>
  <si>
    <t>JUSTINA</t>
  </si>
  <si>
    <t>25542532</t>
  </si>
  <si>
    <t>BALANDRA</t>
  </si>
  <si>
    <t>MARIA GENOVEVA</t>
  </si>
  <si>
    <t>25542614</t>
  </si>
  <si>
    <t>MILDRED</t>
  </si>
  <si>
    <t>25543869</t>
  </si>
  <si>
    <t>MACHICO</t>
  </si>
  <si>
    <t>HERMINIA NERY</t>
  </si>
  <si>
    <t>25545705</t>
  </si>
  <si>
    <t>ELIZABETH MARIA</t>
  </si>
  <si>
    <t>25546625</t>
  </si>
  <si>
    <t>ESTHER LEONOR</t>
  </si>
  <si>
    <t>25546928</t>
  </si>
  <si>
    <t>FELIX GERMAN</t>
  </si>
  <si>
    <t>25547089</t>
  </si>
  <si>
    <t>CASAPIA</t>
  </si>
  <si>
    <t>PAULA MARGARITA</t>
  </si>
  <si>
    <t>25547472</t>
  </si>
  <si>
    <t>25549062</t>
  </si>
  <si>
    <t>LILIANA</t>
  </si>
  <si>
    <t>ELIANA PATRICIA</t>
  </si>
  <si>
    <t>25549689</t>
  </si>
  <si>
    <t>JHON JAIRO</t>
  </si>
  <si>
    <t>25549912</t>
  </si>
  <si>
    <t>25551022</t>
  </si>
  <si>
    <t>JUDY ELBA</t>
  </si>
  <si>
    <t>25551428</t>
  </si>
  <si>
    <t>MAURA JULIA</t>
  </si>
  <si>
    <t>25552687</t>
  </si>
  <si>
    <t>IRIS MATILDE</t>
  </si>
  <si>
    <t>25553288</t>
  </si>
  <si>
    <t>CUEVAS</t>
  </si>
  <si>
    <t>FLORA CARIDAD</t>
  </si>
  <si>
    <t>25555739</t>
  </si>
  <si>
    <t>MOGOLLON</t>
  </si>
  <si>
    <t>OLAZO</t>
  </si>
  <si>
    <t>JACKELINE MARLENE</t>
  </si>
  <si>
    <t>25558620</t>
  </si>
  <si>
    <t>MOISES JUVENCIO</t>
  </si>
  <si>
    <t>25560103</t>
  </si>
  <si>
    <t>RAMIRO OSCAR</t>
  </si>
  <si>
    <t>25560532</t>
  </si>
  <si>
    <t>YOLANDA ESTEREA</t>
  </si>
  <si>
    <t>25561742</t>
  </si>
  <si>
    <t>WILFREDO MAX</t>
  </si>
  <si>
    <t>25561914</t>
  </si>
  <si>
    <t>PATRICIA ESPERANZA</t>
  </si>
  <si>
    <t>25563484</t>
  </si>
  <si>
    <t>25564504</t>
  </si>
  <si>
    <t>CLARA ALEJANDRINA</t>
  </si>
  <si>
    <t>25568737</t>
  </si>
  <si>
    <t>ZABALETA</t>
  </si>
  <si>
    <t>25569699</t>
  </si>
  <si>
    <t>MONICA ALEXANDRA</t>
  </si>
  <si>
    <t>25571527</t>
  </si>
  <si>
    <t>JOSE MARTIN</t>
  </si>
  <si>
    <t>25572192</t>
  </si>
  <si>
    <t>ALBURQUEQUE</t>
  </si>
  <si>
    <t>ELIZABETH JANET</t>
  </si>
  <si>
    <t>25572412</t>
  </si>
  <si>
    <t>PAULINA</t>
  </si>
  <si>
    <t>ROSARIO YSABEL</t>
  </si>
  <si>
    <t>25576109</t>
  </si>
  <si>
    <t>25577113</t>
  </si>
  <si>
    <t>LUCAS JAIME</t>
  </si>
  <si>
    <t>25577184</t>
  </si>
  <si>
    <t>ATOCHE</t>
  </si>
  <si>
    <t>YOLANDA LESLIE</t>
  </si>
  <si>
    <t>25581312</t>
  </si>
  <si>
    <t>EDITH ROSALIA</t>
  </si>
  <si>
    <t>25583393</t>
  </si>
  <si>
    <t>25585793</t>
  </si>
  <si>
    <t>FASABI</t>
  </si>
  <si>
    <t>ANTONIA SUSANA</t>
  </si>
  <si>
    <t>25590342</t>
  </si>
  <si>
    <t>VICTOR JOSE</t>
  </si>
  <si>
    <t>25592469</t>
  </si>
  <si>
    <t>DE APARICIO</t>
  </si>
  <si>
    <t>CLOTILDE JACQUELINE</t>
  </si>
  <si>
    <t>25593985</t>
  </si>
  <si>
    <t>PABLO EUSEBIO</t>
  </si>
  <si>
    <t>25594955</t>
  </si>
  <si>
    <t>25595057</t>
  </si>
  <si>
    <t>25595412</t>
  </si>
  <si>
    <t>RABINES</t>
  </si>
  <si>
    <t>DE VERA</t>
  </si>
  <si>
    <t>SUYON</t>
  </si>
  <si>
    <t>CHICATA</t>
  </si>
  <si>
    <t>25598087</t>
  </si>
  <si>
    <t>DE CALDERON</t>
  </si>
  <si>
    <t>25598358</t>
  </si>
  <si>
    <t>ASENJO</t>
  </si>
  <si>
    <t>LUZ ANDREA</t>
  </si>
  <si>
    <t>25602709</t>
  </si>
  <si>
    <t>DE ALENCASTRE</t>
  </si>
  <si>
    <t>25603650</t>
  </si>
  <si>
    <t>NORMA VILMA</t>
  </si>
  <si>
    <t>25603693</t>
  </si>
  <si>
    <t>ESTHER ISABEL</t>
  </si>
  <si>
    <t>25604990</t>
  </si>
  <si>
    <t>PUMARICRA</t>
  </si>
  <si>
    <t>25605576</t>
  </si>
  <si>
    <t>GUEDES</t>
  </si>
  <si>
    <t>25606102</t>
  </si>
  <si>
    <t>JOSE LUCIANO</t>
  </si>
  <si>
    <t>25608598</t>
  </si>
  <si>
    <t>ZULMA</t>
  </si>
  <si>
    <t>25611489</t>
  </si>
  <si>
    <t>25611676</t>
  </si>
  <si>
    <t>LENA</t>
  </si>
  <si>
    <t>CARLOS RIGOBERTO</t>
  </si>
  <si>
    <t>25612182</t>
  </si>
  <si>
    <t>JUANA DOLORES</t>
  </si>
  <si>
    <t>25612508</t>
  </si>
  <si>
    <t>HUAYLUPO</t>
  </si>
  <si>
    <t>SONIA SILVIA</t>
  </si>
  <si>
    <t>25613170</t>
  </si>
  <si>
    <t>DE VELEZ</t>
  </si>
  <si>
    <t>DIOMAR CARMEN</t>
  </si>
  <si>
    <t>25613969</t>
  </si>
  <si>
    <t>ANA ZENOBIA</t>
  </si>
  <si>
    <t>25616285</t>
  </si>
  <si>
    <t>JESUS ANTONIA</t>
  </si>
  <si>
    <t>25619527</t>
  </si>
  <si>
    <t>25619733</t>
  </si>
  <si>
    <t>VICTORIA NATIVIDAD</t>
  </si>
  <si>
    <t>25620944</t>
  </si>
  <si>
    <t>ESPERANZA MARIA</t>
  </si>
  <si>
    <t>25622189</t>
  </si>
  <si>
    <t>CORY ROSA</t>
  </si>
  <si>
    <t>25626980</t>
  </si>
  <si>
    <t>NECIOSUP</t>
  </si>
  <si>
    <t>PASQUEL</t>
  </si>
  <si>
    <t>25628264</t>
  </si>
  <si>
    <t>ZULOAGA</t>
  </si>
  <si>
    <t>25628418</t>
  </si>
  <si>
    <t>ADVINCULA</t>
  </si>
  <si>
    <t>25630846</t>
  </si>
  <si>
    <t>25631266</t>
  </si>
  <si>
    <t>RISCO</t>
  </si>
  <si>
    <t>JULIA EGUSTOLIA</t>
  </si>
  <si>
    <t>25631932</t>
  </si>
  <si>
    <t>25632605</t>
  </si>
  <si>
    <t>MERCEDES ANTONIA</t>
  </si>
  <si>
    <t>25638307</t>
  </si>
  <si>
    <t>ELIAS HUGO</t>
  </si>
  <si>
    <t>25638346</t>
  </si>
  <si>
    <t>CHUMBIRAICO</t>
  </si>
  <si>
    <t>JESUS NANCY</t>
  </si>
  <si>
    <t>25638974</t>
  </si>
  <si>
    <t>MARIO DANIEL</t>
  </si>
  <si>
    <t>25639294</t>
  </si>
  <si>
    <t>LIDIA VICTORINA</t>
  </si>
  <si>
    <t>25644516</t>
  </si>
  <si>
    <t>MARINA ANGELICA</t>
  </si>
  <si>
    <t>25645049</t>
  </si>
  <si>
    <t>HUAYTALLA</t>
  </si>
  <si>
    <t>25645460</t>
  </si>
  <si>
    <t>25645852</t>
  </si>
  <si>
    <t>25645862</t>
  </si>
  <si>
    <t>ALMONACID</t>
  </si>
  <si>
    <t>TULA FORTUNATA</t>
  </si>
  <si>
    <t>25646328</t>
  </si>
  <si>
    <t>HUZCO</t>
  </si>
  <si>
    <t>MARIA MONICA</t>
  </si>
  <si>
    <t>25648701</t>
  </si>
  <si>
    <t>MAURO JAVIER</t>
  </si>
  <si>
    <t>25651411</t>
  </si>
  <si>
    <t>25651676</t>
  </si>
  <si>
    <t>25651890</t>
  </si>
  <si>
    <t>25652372</t>
  </si>
  <si>
    <t>TEVES</t>
  </si>
  <si>
    <t>25654497</t>
  </si>
  <si>
    <t>CARLOS SEGUNDO</t>
  </si>
  <si>
    <t>25654505</t>
  </si>
  <si>
    <t>25655244</t>
  </si>
  <si>
    <t>JOSE COPERTINO</t>
  </si>
  <si>
    <t>25655754</t>
  </si>
  <si>
    <t>25656265</t>
  </si>
  <si>
    <t>25657523</t>
  </si>
  <si>
    <t>SABA</t>
  </si>
  <si>
    <t>ROLANDO ARMANDO</t>
  </si>
  <si>
    <t>25659108</t>
  </si>
  <si>
    <t>YALLI</t>
  </si>
  <si>
    <t>25660102</t>
  </si>
  <si>
    <t>CARLOS GIOVANNI</t>
  </si>
  <si>
    <t>25660792</t>
  </si>
  <si>
    <t>MARITA GRACIELA</t>
  </si>
  <si>
    <t>25663239</t>
  </si>
  <si>
    <t>LUIS ELOY</t>
  </si>
  <si>
    <t>25666943</t>
  </si>
  <si>
    <t>JUANA MARTINA</t>
  </si>
  <si>
    <t>25667044</t>
  </si>
  <si>
    <t>NATALIA HAYDEE</t>
  </si>
  <si>
    <t>25667535</t>
  </si>
  <si>
    <t>25668085</t>
  </si>
  <si>
    <t>TREVEJO</t>
  </si>
  <si>
    <t>25668166</t>
  </si>
  <si>
    <t>PODESTA</t>
  </si>
  <si>
    <t>25669146</t>
  </si>
  <si>
    <t>Z</t>
  </si>
  <si>
    <t>URDIALES</t>
  </si>
  <si>
    <t>ELBA ALEJANDRINA</t>
  </si>
  <si>
    <t>25670105</t>
  </si>
  <si>
    <t>25671995</t>
  </si>
  <si>
    <t>NOCEDA</t>
  </si>
  <si>
    <t>TANIA CECILIA</t>
  </si>
  <si>
    <t>25672459</t>
  </si>
  <si>
    <t>25672659</t>
  </si>
  <si>
    <t>LIVIA PAULA</t>
  </si>
  <si>
    <t>25673698</t>
  </si>
  <si>
    <t>DELMAZO</t>
  </si>
  <si>
    <t>CONSUELO DORA</t>
  </si>
  <si>
    <t>25673970</t>
  </si>
  <si>
    <t>POMASONCCO</t>
  </si>
  <si>
    <t>25681772</t>
  </si>
  <si>
    <t>MANRIQUE DE AREVALO</t>
  </si>
  <si>
    <t>MILAGROS JESUS</t>
  </si>
  <si>
    <t>25682467</t>
  </si>
  <si>
    <t>MARA ELIZABETH</t>
  </si>
  <si>
    <t>25682495</t>
  </si>
  <si>
    <t>JUANA ISABEL</t>
  </si>
  <si>
    <t>25683883</t>
  </si>
  <si>
    <t>CECILIA ISABEL</t>
  </si>
  <si>
    <t>ACUÑA</t>
  </si>
  <si>
    <t>NELLY BEATRIZ</t>
  </si>
  <si>
    <t>25693769</t>
  </si>
  <si>
    <t>MALLQUE</t>
  </si>
  <si>
    <t>TEOFILA ANGELICA</t>
  </si>
  <si>
    <t>25694846</t>
  </si>
  <si>
    <t>SOCRATES CARLOS CESAR</t>
  </si>
  <si>
    <t>25696385</t>
  </si>
  <si>
    <t>CLEVER</t>
  </si>
  <si>
    <t>25701045</t>
  </si>
  <si>
    <t>EDWIN KENNEDY</t>
  </si>
  <si>
    <t>25702419</t>
  </si>
  <si>
    <t>VICTORIO</t>
  </si>
  <si>
    <t>RUTH TERESA</t>
  </si>
  <si>
    <t>25709088</t>
  </si>
  <si>
    <t>WILLIAMS RICHARD</t>
  </si>
  <si>
    <t>25712295</t>
  </si>
  <si>
    <t>SARA KATHERIN</t>
  </si>
  <si>
    <t>25712792</t>
  </si>
  <si>
    <t>CHILCON</t>
  </si>
  <si>
    <t>25713449</t>
  </si>
  <si>
    <t>GUSTAVO FERNANDO</t>
  </si>
  <si>
    <t>25716372</t>
  </si>
  <si>
    <t>LAGOS</t>
  </si>
  <si>
    <t>25716616</t>
  </si>
  <si>
    <t>GIOVANNA ROSALINDA</t>
  </si>
  <si>
    <t>25717275</t>
  </si>
  <si>
    <t>25717773</t>
  </si>
  <si>
    <t>ARTURO ERNESTO</t>
  </si>
  <si>
    <t>25721433</t>
  </si>
  <si>
    <t>HILDA VIOLETA</t>
  </si>
  <si>
    <t>25727024</t>
  </si>
  <si>
    <t>APELO</t>
  </si>
  <si>
    <t>25727302</t>
  </si>
  <si>
    <t>GRACIELA HILDA</t>
  </si>
  <si>
    <t>25730208</t>
  </si>
  <si>
    <t>SANTI</t>
  </si>
  <si>
    <t>25730314</t>
  </si>
  <si>
    <t>SILVIA ESTHER</t>
  </si>
  <si>
    <t>25731830</t>
  </si>
  <si>
    <t>25732142</t>
  </si>
  <si>
    <t>MARIBEL YORDANA</t>
  </si>
  <si>
    <t>25733414</t>
  </si>
  <si>
    <t>25734254</t>
  </si>
  <si>
    <t>POEMAPE</t>
  </si>
  <si>
    <t>SUSAN HERMELINDA</t>
  </si>
  <si>
    <t>25734766</t>
  </si>
  <si>
    <t>AMOROZ</t>
  </si>
  <si>
    <t>25735208</t>
  </si>
  <si>
    <t>HUIMAN</t>
  </si>
  <si>
    <t>CARMEN MIRIAM</t>
  </si>
  <si>
    <t>25736855</t>
  </si>
  <si>
    <t>ELIANA JOSEFINA</t>
  </si>
  <si>
    <t>25739057</t>
  </si>
  <si>
    <t>CHATTER</t>
  </si>
  <si>
    <t>25739064</t>
  </si>
  <si>
    <t>RONDAN</t>
  </si>
  <si>
    <t>MILAGRO FANNY</t>
  </si>
  <si>
    <t>25739485</t>
  </si>
  <si>
    <t>LUIS OMAR</t>
  </si>
  <si>
    <t>25741625</t>
  </si>
  <si>
    <t>BEATRIZ ELENA</t>
  </si>
  <si>
    <t>25742950</t>
  </si>
  <si>
    <t>ROLANDO AMADEO</t>
  </si>
  <si>
    <t>25743091</t>
  </si>
  <si>
    <t>25743104</t>
  </si>
  <si>
    <t>GONZALO</t>
  </si>
  <si>
    <t>25746533</t>
  </si>
  <si>
    <t>CUNZA</t>
  </si>
  <si>
    <t>UZCAMAYTA</t>
  </si>
  <si>
    <t>25747849</t>
  </si>
  <si>
    <t>25748145</t>
  </si>
  <si>
    <t>HUARAY</t>
  </si>
  <si>
    <t>AMAPANQUI</t>
  </si>
  <si>
    <t>RAQUEL LILIANA</t>
  </si>
  <si>
    <t>25748509</t>
  </si>
  <si>
    <t>ALGUMER</t>
  </si>
  <si>
    <t>MARTHA DOLORES</t>
  </si>
  <si>
    <t>25748763</t>
  </si>
  <si>
    <t>VICTOR RAMOS</t>
  </si>
  <si>
    <t>25749055</t>
  </si>
  <si>
    <t>RAVINA</t>
  </si>
  <si>
    <t>CECILIA MILAGROS</t>
  </si>
  <si>
    <t>25750786</t>
  </si>
  <si>
    <t>25751379</t>
  </si>
  <si>
    <t>ENSO LUIS</t>
  </si>
  <si>
    <t>25753190</t>
  </si>
  <si>
    <t>DAVID ALEXANDER</t>
  </si>
  <si>
    <t>25754266</t>
  </si>
  <si>
    <t>FUDIMOTO</t>
  </si>
  <si>
    <t>FERNANDO SANTIAGO</t>
  </si>
  <si>
    <t>25755152</t>
  </si>
  <si>
    <t>25756359</t>
  </si>
  <si>
    <t>JHONNY</t>
  </si>
  <si>
    <t>COBEÑAS</t>
  </si>
  <si>
    <t>HILDA MONICA</t>
  </si>
  <si>
    <t>25760682</t>
  </si>
  <si>
    <t>25762593</t>
  </si>
  <si>
    <t>25763481</t>
  </si>
  <si>
    <t>DITHMAN</t>
  </si>
  <si>
    <t>25765232</t>
  </si>
  <si>
    <t>JAIME ALBERTO</t>
  </si>
  <si>
    <t>25765248</t>
  </si>
  <si>
    <t>APAC</t>
  </si>
  <si>
    <t>25765806</t>
  </si>
  <si>
    <t>NELLY YRAIDA</t>
  </si>
  <si>
    <t>25767766</t>
  </si>
  <si>
    <t>MERCEDES MARGARITA</t>
  </si>
  <si>
    <t>25768159</t>
  </si>
  <si>
    <t>ANCHAYHUA</t>
  </si>
  <si>
    <t>NANCY LUZMILA</t>
  </si>
  <si>
    <t>25768812</t>
  </si>
  <si>
    <t>JOSE LUCIO</t>
  </si>
  <si>
    <t>25770690</t>
  </si>
  <si>
    <t>EDWIN ANSELMO</t>
  </si>
  <si>
    <t>25772788</t>
  </si>
  <si>
    <t>CUSIYUPANQUI</t>
  </si>
  <si>
    <t>CAROLIN</t>
  </si>
  <si>
    <t>25776775</t>
  </si>
  <si>
    <t>IVONNE LUCY</t>
  </si>
  <si>
    <t>25777622</t>
  </si>
  <si>
    <t>ANGEL EDUARDO</t>
  </si>
  <si>
    <t>25778065</t>
  </si>
  <si>
    <t>SARASI</t>
  </si>
  <si>
    <t>MILAGROS LUISA</t>
  </si>
  <si>
    <t>25778571</t>
  </si>
  <si>
    <t>PAULINA EUGENIA</t>
  </si>
  <si>
    <t>25780351</t>
  </si>
  <si>
    <t>MARITZA ELIZABETH</t>
  </si>
  <si>
    <t>25780591</t>
  </si>
  <si>
    <t>25780762</t>
  </si>
  <si>
    <t>25783058</t>
  </si>
  <si>
    <t>25784823</t>
  </si>
  <si>
    <t>SEGUNDO ALEJANDRO</t>
  </si>
  <si>
    <t>25785610</t>
  </si>
  <si>
    <t>CARMEN NOELIA</t>
  </si>
  <si>
    <t>25785981</t>
  </si>
  <si>
    <t>25788204</t>
  </si>
  <si>
    <t>QUICHUA</t>
  </si>
  <si>
    <t>25788496</t>
  </si>
  <si>
    <t>NOLE</t>
  </si>
  <si>
    <t>HUAMBACHANO</t>
  </si>
  <si>
    <t>RANGER</t>
  </si>
  <si>
    <t>25791432</t>
  </si>
  <si>
    <t>25792367</t>
  </si>
  <si>
    <t>25793014</t>
  </si>
  <si>
    <t>25793199</t>
  </si>
  <si>
    <t>LUZ MARIBEL</t>
  </si>
  <si>
    <t>25795641</t>
  </si>
  <si>
    <t>SAIRE</t>
  </si>
  <si>
    <t>25796078</t>
  </si>
  <si>
    <t>ROSA NELLY</t>
  </si>
  <si>
    <t>25796112</t>
  </si>
  <si>
    <t>25796280</t>
  </si>
  <si>
    <t>PIO</t>
  </si>
  <si>
    <t>WALTER ELIAS</t>
  </si>
  <si>
    <t>25797117</t>
  </si>
  <si>
    <t>BETTINA</t>
  </si>
  <si>
    <t>25800477</t>
  </si>
  <si>
    <t>SINCHE</t>
  </si>
  <si>
    <t>TOMAS TEOFILO</t>
  </si>
  <si>
    <t>25800900</t>
  </si>
  <si>
    <t>25805206</t>
  </si>
  <si>
    <t>MILAGROS VERONICA</t>
  </si>
  <si>
    <t>25807716</t>
  </si>
  <si>
    <t>NAUMI</t>
  </si>
  <si>
    <t>25807760</t>
  </si>
  <si>
    <t>25808107</t>
  </si>
  <si>
    <t>RUIZ DE VIERA</t>
  </si>
  <si>
    <t>EDISA</t>
  </si>
  <si>
    <t>25808586</t>
  </si>
  <si>
    <t>CERRO</t>
  </si>
  <si>
    <t>25809485</t>
  </si>
  <si>
    <t>EUFRACIA MONICA</t>
  </si>
  <si>
    <t>25810432</t>
  </si>
  <si>
    <t>25810637</t>
  </si>
  <si>
    <t>AMBROSIA</t>
  </si>
  <si>
    <t>25811891</t>
  </si>
  <si>
    <t>JANAMPA</t>
  </si>
  <si>
    <t>25813098</t>
  </si>
  <si>
    <t>25813162</t>
  </si>
  <si>
    <t>25814421</t>
  </si>
  <si>
    <t>ANA ROSARIO</t>
  </si>
  <si>
    <t>25815282</t>
  </si>
  <si>
    <t>MAGDA LEOPOLDINA</t>
  </si>
  <si>
    <t>25817486</t>
  </si>
  <si>
    <t>ARATA</t>
  </si>
  <si>
    <t>25823762</t>
  </si>
  <si>
    <t>25829565</t>
  </si>
  <si>
    <t>JOSE HERIBERTO</t>
  </si>
  <si>
    <t>25829711</t>
  </si>
  <si>
    <t>MOISES BERMEJO</t>
  </si>
  <si>
    <t>25829757</t>
  </si>
  <si>
    <t>CHRISTIAN ROBERT</t>
  </si>
  <si>
    <t>25829954</t>
  </si>
  <si>
    <t>ALENCASTRE</t>
  </si>
  <si>
    <t>25830766</t>
  </si>
  <si>
    <t>25832353</t>
  </si>
  <si>
    <t>SEVERINO</t>
  </si>
  <si>
    <t>ELENA YSABEL</t>
  </si>
  <si>
    <t>25833753</t>
  </si>
  <si>
    <t>MIRTA SANTA</t>
  </si>
  <si>
    <t>25835312</t>
  </si>
  <si>
    <t>25840294</t>
  </si>
  <si>
    <t>25840788</t>
  </si>
  <si>
    <t>HOCES</t>
  </si>
  <si>
    <t>ROSALINA ELBA</t>
  </si>
  <si>
    <t>25841487</t>
  </si>
  <si>
    <t>CHUMBE DE SAMAME</t>
  </si>
  <si>
    <t>JULISSA JANETH</t>
  </si>
  <si>
    <t>25842367</t>
  </si>
  <si>
    <t>MAGALY</t>
  </si>
  <si>
    <t>25844326</t>
  </si>
  <si>
    <t>ERIKA DEL ROSARIO</t>
  </si>
  <si>
    <t>25844658</t>
  </si>
  <si>
    <t>WILLIAM ANTONIO</t>
  </si>
  <si>
    <t>25845176</t>
  </si>
  <si>
    <t>RAVELLO</t>
  </si>
  <si>
    <t>25845489</t>
  </si>
  <si>
    <t>FERNANDEZ DE QUISPE</t>
  </si>
  <si>
    <t>LUZ PILAR</t>
  </si>
  <si>
    <t>25845872</t>
  </si>
  <si>
    <t>RITA MELINA</t>
  </si>
  <si>
    <t>25846283</t>
  </si>
  <si>
    <t>ROSA OLGA</t>
  </si>
  <si>
    <t>25849929</t>
  </si>
  <si>
    <t>HILDA OLIMPIA</t>
  </si>
  <si>
    <t>25852411</t>
  </si>
  <si>
    <t>25852767</t>
  </si>
  <si>
    <t>ARACELY</t>
  </si>
  <si>
    <t>25854740</t>
  </si>
  <si>
    <t>USUCACHI</t>
  </si>
  <si>
    <t>25855466</t>
  </si>
  <si>
    <t>GISSELA ROCIO</t>
  </si>
  <si>
    <t>25859360</t>
  </si>
  <si>
    <t>HAYDEE MARIA</t>
  </si>
  <si>
    <t>25859675</t>
  </si>
  <si>
    <t>ERIKA ROSMERY</t>
  </si>
  <si>
    <t>25861620</t>
  </si>
  <si>
    <t>CARMEN ISABEL</t>
  </si>
  <si>
    <t>25861683</t>
  </si>
  <si>
    <t>JOSE DEL CARMEN</t>
  </si>
  <si>
    <t>27259196</t>
  </si>
  <si>
    <t>27268521</t>
  </si>
  <si>
    <t>TANTA</t>
  </si>
  <si>
    <t>LASTENIA</t>
  </si>
  <si>
    <t>28066000</t>
  </si>
  <si>
    <t>TACO</t>
  </si>
  <si>
    <t>WALTER MISIOLINO</t>
  </si>
  <si>
    <t>32108664</t>
  </si>
  <si>
    <t>EXALTACION VICTOR</t>
  </si>
  <si>
    <t>32296831</t>
  </si>
  <si>
    <t>ATIRO</t>
  </si>
  <si>
    <t>ENRIQUE TEODORICO</t>
  </si>
  <si>
    <t>32611690</t>
  </si>
  <si>
    <t>MARLENE DEL CARMEN</t>
  </si>
  <si>
    <t>32801142</t>
  </si>
  <si>
    <t>ISABEL MARLENE</t>
  </si>
  <si>
    <t>40023667</t>
  </si>
  <si>
    <t>HUACAYCO</t>
  </si>
  <si>
    <t>CASAVILCA</t>
  </si>
  <si>
    <t>40053018</t>
  </si>
  <si>
    <t>WILLIAMS MARTIN</t>
  </si>
  <si>
    <t>40116633</t>
  </si>
  <si>
    <t>IVAN JOSEPH</t>
  </si>
  <si>
    <t>40123189</t>
  </si>
  <si>
    <t>RECALDE</t>
  </si>
  <si>
    <t>LEONARDO RAUL</t>
  </si>
  <si>
    <t>40192030</t>
  </si>
  <si>
    <t>KARINA MARIBEL</t>
  </si>
  <si>
    <t>40194966</t>
  </si>
  <si>
    <t>40210226</t>
  </si>
  <si>
    <t>HERBOZO</t>
  </si>
  <si>
    <t>MICHEL ANTONIO</t>
  </si>
  <si>
    <t>40482775</t>
  </si>
  <si>
    <t>PULACHE</t>
  </si>
  <si>
    <t>40518193</t>
  </si>
  <si>
    <t>MARICHIN DE BALCAZAR</t>
  </si>
  <si>
    <t>KAREN ENITH</t>
  </si>
  <si>
    <t>40526235</t>
  </si>
  <si>
    <t>KELI MAURY</t>
  </si>
  <si>
    <t>40531208</t>
  </si>
  <si>
    <t>SULLCARAY DE QUITO</t>
  </si>
  <si>
    <t>JHENNY ROSMERY</t>
  </si>
  <si>
    <t>40550954</t>
  </si>
  <si>
    <t>FERRE</t>
  </si>
  <si>
    <t>ERIKA VANESSA</t>
  </si>
  <si>
    <t>40586662</t>
  </si>
  <si>
    <t>IÑAPI</t>
  </si>
  <si>
    <t>SHEYLA DORIS</t>
  </si>
  <si>
    <t>40655830</t>
  </si>
  <si>
    <t>MANGINI</t>
  </si>
  <si>
    <t>ROSA IVONNE</t>
  </si>
  <si>
    <t>40671908</t>
  </si>
  <si>
    <t>YAPU</t>
  </si>
  <si>
    <t>CESAR EDWIN</t>
  </si>
  <si>
    <t>40690749</t>
  </si>
  <si>
    <t>40708621</t>
  </si>
  <si>
    <t>SUSY YANINA</t>
  </si>
  <si>
    <t>40733821</t>
  </si>
  <si>
    <t>DORY JOVITA</t>
  </si>
  <si>
    <t>40748414</t>
  </si>
  <si>
    <t>VIRGINIA INES</t>
  </si>
  <si>
    <t>40835226</t>
  </si>
  <si>
    <t>MADELEYN DEL PILAR</t>
  </si>
  <si>
    <t>40843384</t>
  </si>
  <si>
    <t>SARANGO</t>
  </si>
  <si>
    <t>RIVERA DE GABRIEL</t>
  </si>
  <si>
    <t>YESSICA MARGOT</t>
  </si>
  <si>
    <t>40866243</t>
  </si>
  <si>
    <t>MAGALY JULIA</t>
  </si>
  <si>
    <t>40947810</t>
  </si>
  <si>
    <t>RICHARD FELIX</t>
  </si>
  <si>
    <t>40969039</t>
  </si>
  <si>
    <t>41030703</t>
  </si>
  <si>
    <t>GASTIABURU</t>
  </si>
  <si>
    <t>41173635</t>
  </si>
  <si>
    <t>BERTO</t>
  </si>
  <si>
    <t>JHON</t>
  </si>
  <si>
    <t>41233162</t>
  </si>
  <si>
    <t>MELISSA JESUS</t>
  </si>
  <si>
    <t>41261961</t>
  </si>
  <si>
    <t>41293112</t>
  </si>
  <si>
    <t>NIVELLA</t>
  </si>
  <si>
    <t>MARCOS ANTONIO</t>
  </si>
  <si>
    <t>41302717</t>
  </si>
  <si>
    <t>WILLIAN</t>
  </si>
  <si>
    <t>41318209</t>
  </si>
  <si>
    <t>BALDOMERO</t>
  </si>
  <si>
    <t>41354734</t>
  </si>
  <si>
    <t>ROSA EVELYN</t>
  </si>
  <si>
    <t>41358843</t>
  </si>
  <si>
    <t>LAURA SULAY</t>
  </si>
  <si>
    <t>41438395</t>
  </si>
  <si>
    <t>41442654</t>
  </si>
  <si>
    <t>GUISELLA ELIZABETH</t>
  </si>
  <si>
    <t>41450022</t>
  </si>
  <si>
    <t>AVENDAÑO</t>
  </si>
  <si>
    <t>41466777</t>
  </si>
  <si>
    <t>CINTYA MARILU</t>
  </si>
  <si>
    <t>41475221</t>
  </si>
  <si>
    <t>ELSA DEL PILAR</t>
  </si>
  <si>
    <t>41703173</t>
  </si>
  <si>
    <t>41716679</t>
  </si>
  <si>
    <t>ROSSANA HELEN</t>
  </si>
  <si>
    <t>41809210</t>
  </si>
  <si>
    <t>CASO</t>
  </si>
  <si>
    <t>SENIA ROXANA</t>
  </si>
  <si>
    <t>41879421</t>
  </si>
  <si>
    <t>LIZAMA</t>
  </si>
  <si>
    <t>VANESSA MARIANELA</t>
  </si>
  <si>
    <t>41916545</t>
  </si>
  <si>
    <t>JOEL MARTIN</t>
  </si>
  <si>
    <t>42062767</t>
  </si>
  <si>
    <t>PEDRO CESAR</t>
  </si>
  <si>
    <t>42080540</t>
  </si>
  <si>
    <t>HILASACA</t>
  </si>
  <si>
    <t>42091120</t>
  </si>
  <si>
    <t>SAMANAMU</t>
  </si>
  <si>
    <t>YOVANA YANINA</t>
  </si>
  <si>
    <t>42283162</t>
  </si>
  <si>
    <t>SILGUERON</t>
  </si>
  <si>
    <t>42450978</t>
  </si>
  <si>
    <t>CASELLA</t>
  </si>
  <si>
    <t>42457981</t>
  </si>
  <si>
    <t>SAUL EDREI</t>
  </si>
  <si>
    <t>42507385</t>
  </si>
  <si>
    <t>42647879</t>
  </si>
  <si>
    <t>42656369</t>
  </si>
  <si>
    <t>CUSQUE</t>
  </si>
  <si>
    <t>SONIA VERONICA</t>
  </si>
  <si>
    <t>42813686</t>
  </si>
  <si>
    <t>CAROLAY CAREM</t>
  </si>
  <si>
    <t>42848610</t>
  </si>
  <si>
    <t>YULIANA LIZBETH</t>
  </si>
  <si>
    <t>42913941</t>
  </si>
  <si>
    <t>OMAR JAVIER</t>
  </si>
  <si>
    <t>42968758</t>
  </si>
  <si>
    <t>OMAR ALEXIS</t>
  </si>
  <si>
    <t>42968774</t>
  </si>
  <si>
    <t>AUCAYAURI</t>
  </si>
  <si>
    <t>43332800</t>
  </si>
  <si>
    <t>43448296</t>
  </si>
  <si>
    <t>43460097</t>
  </si>
  <si>
    <t>GISELLA VERONICA</t>
  </si>
  <si>
    <t>43465007</t>
  </si>
  <si>
    <t>OSCAR ALAN</t>
  </si>
  <si>
    <t>43506974</t>
  </si>
  <si>
    <t>CYNTHIA LUCIA</t>
  </si>
  <si>
    <t>43589366</t>
  </si>
  <si>
    <t>JULIO CKLEYVER</t>
  </si>
  <si>
    <t>43635145</t>
  </si>
  <si>
    <t>LINDA</t>
  </si>
  <si>
    <t>43775815</t>
  </si>
  <si>
    <t>JHON PELAYO</t>
  </si>
  <si>
    <t>43827142</t>
  </si>
  <si>
    <t>BETSI ZOILITA</t>
  </si>
  <si>
    <t>43841063</t>
  </si>
  <si>
    <t>MONJA</t>
  </si>
  <si>
    <t>REYMI RUTH</t>
  </si>
  <si>
    <t>43888419</t>
  </si>
  <si>
    <t>43896490</t>
  </si>
  <si>
    <t>YANIRE STEFANI</t>
  </si>
  <si>
    <t>44076569</t>
  </si>
  <si>
    <t>ALLISON FABIOLA</t>
  </si>
  <si>
    <t>44112586</t>
  </si>
  <si>
    <t>44136515</t>
  </si>
  <si>
    <t>PRIMITIVA REGINA</t>
  </si>
  <si>
    <t>44183452</t>
  </si>
  <si>
    <t>44336208</t>
  </si>
  <si>
    <t>JOAN MANUEL</t>
  </si>
  <si>
    <t>44400579</t>
  </si>
  <si>
    <t>CABERO</t>
  </si>
  <si>
    <t>LEOPOLDO FELIPE</t>
  </si>
  <si>
    <t>44459711</t>
  </si>
  <si>
    <t>44527573</t>
  </si>
  <si>
    <t>JORGE BLADIMIR</t>
  </si>
  <si>
    <t>44553778</t>
  </si>
  <si>
    <t>MANUELA DEL PILAR</t>
  </si>
  <si>
    <t>44660594</t>
  </si>
  <si>
    <t>JHON PETER</t>
  </si>
  <si>
    <t>44952046</t>
  </si>
  <si>
    <t>TUNQUIPA</t>
  </si>
  <si>
    <t>EDWIN EDGAR</t>
  </si>
  <si>
    <t>44954046</t>
  </si>
  <si>
    <t>LISBETH KATIUSKA</t>
  </si>
  <si>
    <t>44970245</t>
  </si>
  <si>
    <t>ALDOMAR</t>
  </si>
  <si>
    <t>45103586</t>
  </si>
  <si>
    <t>45173320</t>
  </si>
  <si>
    <t>45479921</t>
  </si>
  <si>
    <t>GERALDINE ESTEFANIA</t>
  </si>
  <si>
    <t>45505394</t>
  </si>
  <si>
    <t>GILMER MIR</t>
  </si>
  <si>
    <t>45516768</t>
  </si>
  <si>
    <t>JANET AMELIA</t>
  </si>
  <si>
    <t>45705910</t>
  </si>
  <si>
    <t>MILAGROS ALICIA</t>
  </si>
  <si>
    <t>45736763</t>
  </si>
  <si>
    <t>JESUS JAVIER</t>
  </si>
  <si>
    <t>45770503</t>
  </si>
  <si>
    <t>VIDAL RENE</t>
  </si>
  <si>
    <t>45795047</t>
  </si>
  <si>
    <t>DAMARIS CAROLINA</t>
  </si>
  <si>
    <t>45983803</t>
  </si>
  <si>
    <t>46107574</t>
  </si>
  <si>
    <t>HANSONY ADDERLYN</t>
  </si>
  <si>
    <t>46126334</t>
  </si>
  <si>
    <t>46190812</t>
  </si>
  <si>
    <t>PANUERA</t>
  </si>
  <si>
    <t>URQUIAGA</t>
  </si>
  <si>
    <t>ARNOLD RICHARD</t>
  </si>
  <si>
    <t>46190835</t>
  </si>
  <si>
    <t>46513347</t>
  </si>
  <si>
    <t>SUNCION</t>
  </si>
  <si>
    <t>FERNANDO EDWIN</t>
  </si>
  <si>
    <t>46521909</t>
  </si>
  <si>
    <t>ALEXANDRO SEVERINO</t>
  </si>
  <si>
    <t>46599130</t>
  </si>
  <si>
    <t>LUIS JOSE</t>
  </si>
  <si>
    <t>46697180</t>
  </si>
  <si>
    <t>MARGIORETH LISETH</t>
  </si>
  <si>
    <t>46790281</t>
  </si>
  <si>
    <t>MYRIAM AMALIA</t>
  </si>
  <si>
    <t>46880724</t>
  </si>
  <si>
    <t>47244384</t>
  </si>
  <si>
    <t>GODOS</t>
  </si>
  <si>
    <t>GINA ALEJANDRA</t>
  </si>
  <si>
    <t>47297944</t>
  </si>
  <si>
    <t>KIARA ANGELA MILAGROS</t>
  </si>
  <si>
    <t>47402893</t>
  </si>
  <si>
    <t>EDWIN LENIN</t>
  </si>
  <si>
    <t>47980349</t>
  </si>
  <si>
    <t>ROCIO VERONICA</t>
  </si>
  <si>
    <t>48005279</t>
  </si>
  <si>
    <t>ISABEL ROXANA</t>
  </si>
  <si>
    <t>70041140</t>
  </si>
  <si>
    <t>PERLA EUNISE</t>
  </si>
  <si>
    <t>70474141</t>
  </si>
  <si>
    <t>BARAHOA</t>
  </si>
  <si>
    <t>ANDREA ALEXANDRA</t>
  </si>
  <si>
    <t>70749122</t>
  </si>
  <si>
    <t>LLILY RAQUEL</t>
  </si>
  <si>
    <t>72655869</t>
  </si>
  <si>
    <t>ELIANA STEFANY</t>
  </si>
  <si>
    <t>72700988</t>
  </si>
  <si>
    <t>PAOLA MADELEINE</t>
  </si>
  <si>
    <t>72844890</t>
  </si>
  <si>
    <t>TOSSO</t>
  </si>
  <si>
    <t>CAROLINA CLAUDIA</t>
  </si>
  <si>
    <t>72902792</t>
  </si>
  <si>
    <t>LUZ MERY</t>
  </si>
  <si>
    <t>72924054</t>
  </si>
  <si>
    <t>DULCE IVETTE</t>
  </si>
  <si>
    <t>75142463</t>
  </si>
  <si>
    <t>MARGARITA MILAGROS</t>
  </si>
  <si>
    <t>76839868</t>
  </si>
  <si>
    <t>BRYAN OSMAR</t>
  </si>
  <si>
    <t>77220490</t>
  </si>
  <si>
    <t>VERONICA DE FATIMA</t>
  </si>
  <si>
    <t>77677770</t>
  </si>
  <si>
    <t>YONI VICTOR</t>
  </si>
  <si>
    <t>09742891</t>
  </si>
  <si>
    <t>DARWIN EDINSON</t>
  </si>
  <si>
    <t>80341502</t>
  </si>
  <si>
    <t>80394040</t>
  </si>
  <si>
    <t>MILAGROS YERIKA</t>
  </si>
  <si>
    <t>80398680</t>
  </si>
  <si>
    <t>SANDRA SARA</t>
  </si>
  <si>
    <t>80581544</t>
  </si>
  <si>
    <t>CHAVARRY</t>
  </si>
  <si>
    <t>MARIANELA JESSICA</t>
  </si>
  <si>
    <t>80614380</t>
  </si>
  <si>
    <t>CASQUERO</t>
  </si>
  <si>
    <t>ZENAIDA</t>
  </si>
  <si>
    <t>ESPINOSA DE ZAMORA</t>
  </si>
  <si>
    <t>EYDA</t>
  </si>
  <si>
    <t>08687416</t>
  </si>
  <si>
    <t>LIÑAN</t>
  </si>
  <si>
    <t>08612297</t>
  </si>
  <si>
    <t>09490038</t>
  </si>
  <si>
    <t>MOISES ABRAHAM</t>
  </si>
  <si>
    <t>25749930</t>
  </si>
  <si>
    <t>MOISES VITERBO</t>
  </si>
  <si>
    <t>25617349</t>
  </si>
  <si>
    <t>RIVERA DE GUTIERREZ</t>
  </si>
  <si>
    <t>25512275</t>
  </si>
  <si>
    <t>YPARRAGUIRRE</t>
  </si>
  <si>
    <t>DUENAS</t>
  </si>
  <si>
    <t>ARONEZ</t>
  </si>
  <si>
    <t>09508353</t>
  </si>
  <si>
    <t>DE AGURTO</t>
  </si>
  <si>
    <t>25528179</t>
  </si>
  <si>
    <t>HEREDIA DE MAURICIO</t>
  </si>
  <si>
    <t>ALBINA DORIS</t>
  </si>
  <si>
    <t>25585282</t>
  </si>
  <si>
    <t>FELICITAS ANTONIA</t>
  </si>
  <si>
    <t>25454237</t>
  </si>
  <si>
    <t>ORMEÑO</t>
  </si>
  <si>
    <t>BORJA DE CUSI</t>
  </si>
  <si>
    <t>PAOLA MARIA</t>
  </si>
  <si>
    <t>08690389</t>
  </si>
  <si>
    <t>MOYANO</t>
  </si>
  <si>
    <t>LOPEZ DE MANRIQUE</t>
  </si>
  <si>
    <t>SYLVIA ROSA</t>
  </si>
  <si>
    <t>25486814</t>
  </si>
  <si>
    <t>MARTA JUSTITA</t>
  </si>
  <si>
    <t>06280921</t>
  </si>
  <si>
    <t>ILDEFONSO DE LANDA</t>
  </si>
  <si>
    <t>SILVIA IRENE</t>
  </si>
  <si>
    <t>25625235</t>
  </si>
  <si>
    <t>ASCAÑO</t>
  </si>
  <si>
    <t>08420554</t>
  </si>
  <si>
    <t>PEÑAFIEL</t>
  </si>
  <si>
    <t>CRUZ DE VELA</t>
  </si>
  <si>
    <t>NELIDA BEATRIZ</t>
  </si>
  <si>
    <t>25615171</t>
  </si>
  <si>
    <t>DE CAPCHA</t>
  </si>
  <si>
    <t>25413637</t>
  </si>
  <si>
    <t>NATIVIDAD NICOLAZA</t>
  </si>
  <si>
    <t>08600771</t>
  </si>
  <si>
    <t>25623189</t>
  </si>
  <si>
    <t>MUÑIZ</t>
  </si>
  <si>
    <t>25470777</t>
  </si>
  <si>
    <t>DE ECHE</t>
  </si>
  <si>
    <t>ALICIA MARINA</t>
  </si>
  <si>
    <t>25454185</t>
  </si>
  <si>
    <t>DE CAÑOLA</t>
  </si>
  <si>
    <t>MARITZA MARIA</t>
  </si>
  <si>
    <t>25476839</t>
  </si>
  <si>
    <t>CRESPIN TEODORO</t>
  </si>
  <si>
    <t>25651970</t>
  </si>
  <si>
    <t>BERTHA CONSUELO MODESTA</t>
  </si>
  <si>
    <t>25496615</t>
  </si>
  <si>
    <t>CANTEÑO</t>
  </si>
  <si>
    <t>CONFESOR ADELAIDO</t>
  </si>
  <si>
    <t>25447525</t>
  </si>
  <si>
    <t>PEÑARES</t>
  </si>
  <si>
    <t>CLODOALDO LUIS</t>
  </si>
  <si>
    <t>25455094</t>
  </si>
  <si>
    <t>LOPEZ DE SINCHE</t>
  </si>
  <si>
    <t>ZOILA PEREGRINA</t>
  </si>
  <si>
    <t>25800899</t>
  </si>
  <si>
    <t>TELLO DE BERAUN</t>
  </si>
  <si>
    <t>GLORIA PAULA</t>
  </si>
  <si>
    <t>25451052</t>
  </si>
  <si>
    <t>OLINDA EPIFANIA MAXIMILIANA</t>
  </si>
  <si>
    <t>25525918</t>
  </si>
  <si>
    <t>NAVA DE APOLAYA</t>
  </si>
  <si>
    <t>08519580</t>
  </si>
  <si>
    <t>PALOMO</t>
  </si>
  <si>
    <t>SELIN NARCIZO</t>
  </si>
  <si>
    <t>25633227</t>
  </si>
  <si>
    <t>DE FIESTAS</t>
  </si>
  <si>
    <t>25412352</t>
  </si>
  <si>
    <t>MENESES DE URRUNAGA</t>
  </si>
  <si>
    <t>EVA CATALINA</t>
  </si>
  <si>
    <t>06702502</t>
  </si>
  <si>
    <t>SUSY ARACELI</t>
  </si>
  <si>
    <t>25835422</t>
  </si>
  <si>
    <t>ALLISON JANET</t>
  </si>
  <si>
    <t>25522206</t>
  </si>
  <si>
    <t>LUCY MARIELLA</t>
  </si>
  <si>
    <t>06802365</t>
  </si>
  <si>
    <t>ISABEL MIRTHA</t>
  </si>
  <si>
    <t>25499363</t>
  </si>
  <si>
    <t>CONSUELO NANCY</t>
  </si>
  <si>
    <t>25546073</t>
  </si>
  <si>
    <t>PONCE DE SOLIS</t>
  </si>
  <si>
    <t>SABINA</t>
  </si>
  <si>
    <t>25822910</t>
  </si>
  <si>
    <t>ELENA RUFINA</t>
  </si>
  <si>
    <t>25628734</t>
  </si>
  <si>
    <t>YOVANY JOAQUIN</t>
  </si>
  <si>
    <t>25527201</t>
  </si>
  <si>
    <t>BERMEO DE CALVO</t>
  </si>
  <si>
    <t>EDITA NENUCA</t>
  </si>
  <si>
    <t>06061230</t>
  </si>
  <si>
    <t>DIAZ DE SEGURA</t>
  </si>
  <si>
    <t>LUCIA NANCY</t>
  </si>
  <si>
    <t>08482170</t>
  </si>
  <si>
    <t>HUARCAYA VDA.DE RODRIGUEZ</t>
  </si>
  <si>
    <t>PRIMITIVA MARGARITA</t>
  </si>
  <si>
    <t>08612965</t>
  </si>
  <si>
    <t>HUANCA DE RAMIREZ</t>
  </si>
  <si>
    <t>DINA EUSEBIA</t>
  </si>
  <si>
    <t>25422559</t>
  </si>
  <si>
    <t>SULLCARAY</t>
  </si>
  <si>
    <t>ICHPAS DE NUÑEZ</t>
  </si>
  <si>
    <t>07838417</t>
  </si>
  <si>
    <t>25534560</t>
  </si>
  <si>
    <t>06700317</t>
  </si>
  <si>
    <t>ILIA</t>
  </si>
  <si>
    <t>25532539</t>
  </si>
  <si>
    <t>VARELA</t>
  </si>
  <si>
    <t>VERONICA ROCIO</t>
  </si>
  <si>
    <t>06764365</t>
  </si>
  <si>
    <t>MARCO ANT0NIO</t>
  </si>
  <si>
    <t>09797680</t>
  </si>
  <si>
    <t>25754986</t>
  </si>
  <si>
    <t>LUZMILA IRENE</t>
  </si>
  <si>
    <t>07620330</t>
  </si>
  <si>
    <t>VDA DE HENRIQUEZ</t>
  </si>
  <si>
    <t>25513739</t>
  </si>
  <si>
    <t>BOLAÑOS</t>
  </si>
  <si>
    <t>25555962</t>
  </si>
  <si>
    <t>AUGUSTO MARCELO</t>
  </si>
  <si>
    <t>25456510</t>
  </si>
  <si>
    <t>CALIXTO DE BAUTISTA</t>
  </si>
  <si>
    <t>08632848</t>
  </si>
  <si>
    <t>CCOILLO</t>
  </si>
  <si>
    <t>YSABEL EUSEBIA</t>
  </si>
  <si>
    <t>08425719</t>
  </si>
  <si>
    <t>MARIA ASUNCION</t>
  </si>
  <si>
    <t>25682506</t>
  </si>
  <si>
    <t>MENDIGUETTI</t>
  </si>
  <si>
    <t>MYRIAN FRANCISCA</t>
  </si>
  <si>
    <t>25434169</t>
  </si>
  <si>
    <t>JANET SELENE</t>
  </si>
  <si>
    <t>25567931</t>
  </si>
  <si>
    <t>MARISOL ALINSON</t>
  </si>
  <si>
    <t>25539339</t>
  </si>
  <si>
    <t>MORI DE CHIRINOS</t>
  </si>
  <si>
    <t>CLINA MARIA</t>
  </si>
  <si>
    <t>06107734</t>
  </si>
  <si>
    <t>HUACASI</t>
  </si>
  <si>
    <t>MARIA ANDREA</t>
  </si>
  <si>
    <t>25524605</t>
  </si>
  <si>
    <t>D'UNIAN</t>
  </si>
  <si>
    <t>JAVIER MARTIN JESUS</t>
  </si>
  <si>
    <t>25638232</t>
  </si>
  <si>
    <t>ANGLAS</t>
  </si>
  <si>
    <t>10793585</t>
  </si>
  <si>
    <t>ARTURO FIDEL</t>
  </si>
  <si>
    <t>16642555</t>
  </si>
  <si>
    <t>HUAYGUA DE FELICES</t>
  </si>
  <si>
    <t>SILVIA YOLANDA</t>
  </si>
  <si>
    <t>02683810</t>
  </si>
  <si>
    <t>40390821</t>
  </si>
  <si>
    <t>LADY YESENIA</t>
  </si>
  <si>
    <t>44117190</t>
  </si>
  <si>
    <t>10303868</t>
  </si>
  <si>
    <t>DAVID VENITO</t>
  </si>
  <si>
    <t>25559380</t>
  </si>
  <si>
    <t>25729469</t>
  </si>
  <si>
    <t>ZOILA ANTONIA</t>
  </si>
  <si>
    <t>25780548</t>
  </si>
  <si>
    <t>AIDA JACKELINE</t>
  </si>
  <si>
    <t>42465519</t>
  </si>
  <si>
    <t>CHARAJA</t>
  </si>
  <si>
    <t>EMA LUZ</t>
  </si>
  <si>
    <t>70362080</t>
  </si>
  <si>
    <t>DORIS DE LA PAZ</t>
  </si>
  <si>
    <t>70362081</t>
  </si>
  <si>
    <t>N°</t>
  </si>
  <si>
    <t>COD.
MODULAR</t>
  </si>
  <si>
    <t>AP_PATERNO</t>
  </si>
  <si>
    <t>AP_MATERNO</t>
  </si>
  <si>
    <t>NOMBRES</t>
  </si>
  <si>
    <t>DNI</t>
  </si>
  <si>
    <t>NIVEL</t>
  </si>
  <si>
    <t>TIP_
SERV.</t>
  </si>
  <si>
    <t>TIP_SERV.</t>
  </si>
  <si>
    <t>emp_
codbanco</t>
  </si>
  <si>
    <t>CUENTA</t>
  </si>
  <si>
    <t>RTG</t>
  </si>
  <si>
    <t>MONTO</t>
  </si>
  <si>
    <t>DESJUD</t>
  </si>
  <si>
    <t>DEPOSITO</t>
  </si>
  <si>
    <t>ADM. NOMBRADO</t>
  </si>
  <si>
    <t>ADM. CONTRATADO</t>
  </si>
  <si>
    <t>ADM. SERV. NOMBRADO</t>
  </si>
  <si>
    <t>ADM. SERV. CONTRATADO</t>
  </si>
  <si>
    <t>INCIAL</t>
  </si>
  <si>
    <t>PRIMARIA</t>
  </si>
  <si>
    <t>SECUNDARIA</t>
  </si>
  <si>
    <t>ETP CICLO BASICO</t>
  </si>
  <si>
    <t>EBA CICLO AVANZADO</t>
  </si>
  <si>
    <t>EBE NIVEL PRIMARIA</t>
  </si>
  <si>
    <t>SUP. TECNOLOGICO</t>
  </si>
  <si>
    <t>SUP. PEDAGOGICO</t>
  </si>
  <si>
    <t xml:space="preserve">        CLASIFICADOR DE GASTOS 21.11.21 </t>
  </si>
  <si>
    <t xml:space="preserve">REGISTRO SIAF  </t>
  </si>
  <si>
    <t>PEA</t>
  </si>
  <si>
    <t>META</t>
  </si>
  <si>
    <t>NIVELES</t>
  </si>
  <si>
    <t>INCENTIVO</t>
  </si>
  <si>
    <t>RET. JUD.</t>
  </si>
  <si>
    <t>TOTAL</t>
  </si>
  <si>
    <t>EBR INICIAL</t>
  </si>
  <si>
    <t>EBR PRIMARIA</t>
  </si>
  <si>
    <t>EBR SECUNDARIA</t>
  </si>
  <si>
    <t xml:space="preserve"> ADMINIST</t>
  </si>
  <si>
    <t xml:space="preserve"> ADMINIST OCI</t>
  </si>
  <si>
    <t>EBE NIVEL  PRIMARIA</t>
  </si>
  <si>
    <t>ETP CICLO BASICO OCUPAC.</t>
  </si>
  <si>
    <t>EBA CICLO INICIAL E INTERMEDIO</t>
  </si>
  <si>
    <t>SIMON  BOLIVAR SUP.TEC</t>
  </si>
  <si>
    <t>MARIA  MADRE SUP.PEDAG.</t>
  </si>
  <si>
    <t>COD. MOD.</t>
  </si>
  <si>
    <t>AP. MATERNO</t>
  </si>
  <si>
    <t>AP. PATERNO</t>
  </si>
  <si>
    <t>PORCENTAJE</t>
  </si>
  <si>
    <t>CTA. CTE</t>
  </si>
  <si>
    <t>RUBEN DARIO JESUS</t>
  </si>
  <si>
    <t>INICIAL</t>
  </si>
  <si>
    <t xml:space="preserve">COLCHADO </t>
  </si>
  <si>
    <t xml:space="preserve">CASTILLO DE SALDAÑA </t>
  </si>
  <si>
    <t>ALICIA</t>
  </si>
  <si>
    <t>06758991</t>
  </si>
  <si>
    <t>YZAGUIRRE</t>
  </si>
  <si>
    <t>ROSA MARGARITA</t>
  </si>
  <si>
    <t>LAURENTE</t>
  </si>
  <si>
    <t>YTA LIDIA</t>
  </si>
  <si>
    <t>08692207</t>
  </si>
  <si>
    <t>HUASUPOMA</t>
  </si>
  <si>
    <t>JUAN ANTONIO</t>
  </si>
  <si>
    <t>06692803</t>
  </si>
  <si>
    <t>FIJO</t>
  </si>
  <si>
    <t>SORIANO</t>
  </si>
  <si>
    <t>CESAR GERARDO</t>
  </si>
  <si>
    <t>LIPE</t>
  </si>
  <si>
    <t>VERONICA MARIA</t>
  </si>
  <si>
    <t>4045442557</t>
  </si>
  <si>
    <t>BERTHA PAOLA</t>
  </si>
  <si>
    <t>1025549912</t>
  </si>
  <si>
    <t>BRAYAN LESTER</t>
  </si>
  <si>
    <t>4045442565</t>
  </si>
  <si>
    <t>RUTH RUBETH</t>
  </si>
  <si>
    <t>MARIA DEL ROSARIO</t>
  </si>
  <si>
    <t>ULLOA</t>
  </si>
  <si>
    <t>YANNETT MARILU</t>
  </si>
  <si>
    <t>MAGDA LEOPOLDA</t>
  </si>
  <si>
    <t>ECHEVARRIA</t>
  </si>
  <si>
    <t>MIRTHA GUISELLA</t>
  </si>
  <si>
    <t>AMALIA MARIA</t>
  </si>
  <si>
    <t>1006222364</t>
  </si>
  <si>
    <t>ELENA</t>
  </si>
  <si>
    <t>BALTAZAR</t>
  </si>
  <si>
    <t>SEMINARIO</t>
  </si>
  <si>
    <t>VILMA FRANCISCA</t>
  </si>
  <si>
    <t>TEJADA</t>
  </si>
  <si>
    <t>MARIA DE LA PAZ</t>
  </si>
  <si>
    <t>MURGA</t>
  </si>
  <si>
    <t>MARIA ROSARIO</t>
  </si>
  <si>
    <t>1025560532</t>
  </si>
  <si>
    <t>IRIS LILIANA</t>
  </si>
  <si>
    <t>08108439</t>
  </si>
  <si>
    <t>VIZCARRA</t>
  </si>
  <si>
    <t>JANINA CAROLA</t>
  </si>
  <si>
    <t>07445888</t>
  </si>
  <si>
    <t>MASIAS</t>
  </si>
  <si>
    <t>MINDA AMERICA</t>
  </si>
  <si>
    <t>08483117</t>
  </si>
  <si>
    <t>HUARANGA</t>
  </si>
  <si>
    <t>MARISOL CRISTHEL</t>
  </si>
  <si>
    <t>CHEQUE</t>
  </si>
  <si>
    <t>CHOQUE</t>
  </si>
  <si>
    <t>SEBASTIANA</t>
  </si>
  <si>
    <t>MIRIAM EDUVIGES</t>
  </si>
  <si>
    <t>25555080</t>
  </si>
  <si>
    <t>NUÑEZ</t>
  </si>
  <si>
    <t>CHANCAHUAÑA</t>
  </si>
  <si>
    <t>MONTAÑEZ</t>
  </si>
  <si>
    <t>QUECAÑO</t>
  </si>
  <si>
    <t>MENDOZA DE PEÑA</t>
  </si>
  <si>
    <t>UCAÑAN</t>
  </si>
  <si>
    <t>AÑAZGO</t>
  </si>
  <si>
    <t>VIÑA</t>
  </si>
  <si>
    <t>CRISTHIAN YORDAN</t>
  </si>
  <si>
    <t>47271358</t>
  </si>
  <si>
    <t>25503320</t>
  </si>
  <si>
    <t>MIRIAM</t>
  </si>
  <si>
    <t>06193295</t>
  </si>
  <si>
    <t>UBILLUS</t>
  </si>
  <si>
    <t>OSCAR WILFREDO</t>
  </si>
  <si>
    <t>40910937</t>
  </si>
  <si>
    <t>CARMELINO</t>
  </si>
  <si>
    <t>DANITZA JAZMIN</t>
  </si>
  <si>
    <t>48229030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</si>
</sst>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0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11"/>
      <color indexed="10"/>
      <name val="Calibri"/>
      <family val="2"/>
    </font>
    <font>
      <b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20"/>
      <color indexed="8"/>
      <name val="Arial Narrow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9"/>
      <color indexed="10"/>
      <name val="Calibri"/>
      <family val="2"/>
    </font>
    <font>
      <sz val="11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</cellStyleXfs>
  <cellXfs count="115">
    <xf numFmtId="0" fontId="0" fillId="0" borderId="0" xfId="0"/>
    <xf numFmtId="49" fontId="18" fillId="34" borderId="10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horizontal="center" vertical="center"/>
    </xf>
    <xf numFmtId="4" fontId="18" fillId="34" borderId="10" xfId="0" applyNumberFormat="1" applyFont="1" applyFill="1" applyBorder="1" applyAlignment="1">
      <alignment horizontal="center" vertical="center"/>
    </xf>
    <xf numFmtId="49" fontId="20" fillId="0" borderId="0" xfId="0" applyNumberFormat="1" applyFont="1"/>
    <xf numFmtId="0" fontId="20" fillId="0" borderId="0" xfId="0" applyFont="1"/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/>
    <xf numFmtId="0" fontId="20" fillId="0" borderId="0" xfId="0" applyFont="1" applyFill="1" applyBorder="1"/>
    <xf numFmtId="14" fontId="20" fillId="0" borderId="0" xfId="0" applyNumberFormat="1" applyFont="1"/>
    <xf numFmtId="0" fontId="20" fillId="33" borderId="0" xfId="0" applyFont="1" applyFill="1"/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49" fontId="20" fillId="0" borderId="10" xfId="0" applyNumberFormat="1" applyFont="1" applyBorder="1" applyAlignment="1">
      <alignment horizontal="center"/>
    </xf>
    <xf numFmtId="4" fontId="20" fillId="0" borderId="10" xfId="0" applyNumberFormat="1" applyFont="1" applyBorder="1"/>
    <xf numFmtId="0" fontId="22" fillId="0" borderId="0" xfId="0" applyFont="1"/>
    <xf numFmtId="0" fontId="23" fillId="0" borderId="11" xfId="0" applyFont="1" applyBorder="1" applyAlignment="1">
      <alignment horizontal="centerContinuous" vertical="center"/>
    </xf>
    <xf numFmtId="0" fontId="23" fillId="0" borderId="12" xfId="0" applyFont="1" applyBorder="1" applyAlignment="1">
      <alignment horizontal="centerContinuous" vertical="center"/>
    </xf>
    <xf numFmtId="0" fontId="23" fillId="0" borderId="13" xfId="0" applyFont="1" applyBorder="1" applyAlignment="1">
      <alignment horizontal="centerContinuous" vertical="center"/>
    </xf>
    <xf numFmtId="0" fontId="23" fillId="35" borderId="14" xfId="0" applyFont="1" applyFill="1" applyBorder="1" applyAlignment="1">
      <alignment horizontal="centerContinuous" vertical="center"/>
    </xf>
    <xf numFmtId="0" fontId="23" fillId="35" borderId="0" xfId="0" applyFont="1" applyFill="1" applyBorder="1" applyAlignment="1">
      <alignment horizontal="centerContinuous" vertical="center"/>
    </xf>
    <xf numFmtId="0" fontId="23" fillId="35" borderId="15" xfId="0" applyFont="1" applyFill="1" applyBorder="1" applyAlignment="1">
      <alignment horizontal="centerContinuous" vertical="center"/>
    </xf>
    <xf numFmtId="164" fontId="25" fillId="36" borderId="11" xfId="42" applyNumberFormat="1" applyFont="1" applyFill="1" applyBorder="1" applyAlignment="1">
      <alignment horizontal="centerContinuous" vertical="center"/>
    </xf>
    <xf numFmtId="164" fontId="25" fillId="36" borderId="12" xfId="42" applyNumberFormat="1" applyFont="1" applyFill="1" applyBorder="1" applyAlignment="1">
      <alignment horizontal="centerContinuous" vertical="center"/>
    </xf>
    <xf numFmtId="164" fontId="25" fillId="36" borderId="13" xfId="42" applyNumberFormat="1" applyFont="1" applyFill="1" applyBorder="1" applyAlignment="1">
      <alignment horizontal="centerContinuous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7" fillId="0" borderId="19" xfId="0" applyNumberFormat="1" applyFont="1" applyFill="1" applyBorder="1" applyAlignment="1">
      <alignment horizontal="center"/>
    </xf>
    <xf numFmtId="165" fontId="29" fillId="35" borderId="10" xfId="43" quotePrefix="1" applyNumberFormat="1" applyFont="1" applyFill="1" applyBorder="1" applyAlignment="1">
      <alignment horizontal="center"/>
    </xf>
    <xf numFmtId="0" fontId="29" fillId="0" borderId="10" xfId="44" applyFont="1" applyFill="1" applyBorder="1" applyAlignment="1">
      <alignment horizontal="left"/>
    </xf>
    <xf numFmtId="43" fontId="30" fillId="35" borderId="10" xfId="42" applyFont="1" applyFill="1" applyBorder="1"/>
    <xf numFmtId="43" fontId="31" fillId="0" borderId="20" xfId="0" applyNumberFormat="1" applyFont="1" applyBorder="1"/>
    <xf numFmtId="43" fontId="27" fillId="36" borderId="10" xfId="42" applyFont="1" applyFill="1" applyBorder="1"/>
    <xf numFmtId="4" fontId="27" fillId="36" borderId="10" xfId="0" applyNumberFormat="1" applyFont="1" applyFill="1" applyBorder="1"/>
    <xf numFmtId="43" fontId="30" fillId="35" borderId="10" xfId="0" applyNumberFormat="1" applyFont="1" applyFill="1" applyBorder="1"/>
    <xf numFmtId="0" fontId="32" fillId="0" borderId="21" xfId="0" applyNumberFormat="1" applyFont="1" applyFill="1" applyBorder="1" applyAlignment="1">
      <alignment horizontal="center"/>
    </xf>
    <xf numFmtId="165" fontId="33" fillId="35" borderId="22" xfId="43" quotePrefix="1" applyNumberFormat="1" applyFont="1" applyFill="1" applyBorder="1" applyAlignment="1">
      <alignment horizontal="center"/>
    </xf>
    <xf numFmtId="0" fontId="33" fillId="0" borderId="22" xfId="44" applyFont="1" applyFill="1" applyBorder="1" applyAlignment="1">
      <alignment horizontal="left"/>
    </xf>
    <xf numFmtId="43" fontId="30" fillId="35" borderId="22" xfId="0" applyNumberFormat="1" applyFont="1" applyFill="1" applyBorder="1"/>
    <xf numFmtId="43" fontId="31" fillId="0" borderId="23" xfId="0" applyNumberFormat="1" applyFont="1" applyBorder="1"/>
    <xf numFmtId="0" fontId="26" fillId="36" borderId="24" xfId="0" applyNumberFormat="1" applyFont="1" applyFill="1" applyBorder="1" applyAlignment="1">
      <alignment horizontal="center"/>
    </xf>
    <xf numFmtId="0" fontId="26" fillId="36" borderId="25" xfId="0" applyFont="1" applyFill="1" applyBorder="1" applyAlignment="1">
      <alignment horizontal="centerContinuous"/>
    </xf>
    <xf numFmtId="43" fontId="26" fillId="36" borderId="25" xfId="0" applyNumberFormat="1" applyFont="1" applyFill="1" applyBorder="1"/>
    <xf numFmtId="43" fontId="26" fillId="36" borderId="26" xfId="0" applyNumberFormat="1" applyFont="1" applyFill="1" applyBorder="1"/>
    <xf numFmtId="43" fontId="0" fillId="0" borderId="0" xfId="0" applyNumberFormat="1"/>
    <xf numFmtId="0" fontId="19" fillId="0" borderId="0" xfId="0" applyFont="1"/>
    <xf numFmtId="0" fontId="34" fillId="36" borderId="10" xfId="0" applyFont="1" applyFill="1" applyBorder="1" applyAlignment="1">
      <alignment horizontal="center" vertical="center"/>
    </xf>
    <xf numFmtId="4" fontId="34" fillId="36" borderId="10" xfId="0" applyNumberFormat="1" applyFont="1" applyFill="1" applyBorder="1" applyAlignment="1">
      <alignment horizontal="center" vertical="center"/>
    </xf>
    <xf numFmtId="0" fontId="0" fillId="0" borderId="0" xfId="0" applyFont="1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35" borderId="10" xfId="0" applyFont="1" applyFill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2" fontId="19" fillId="35" borderId="10" xfId="0" applyNumberFormat="1" applyFont="1" applyFill="1" applyBorder="1" applyAlignment="1">
      <alignment vertical="center"/>
    </xf>
    <xf numFmtId="4" fontId="35" fillId="37" borderId="0" xfId="0" applyNumberFormat="1" applyFont="1" applyFill="1"/>
    <xf numFmtId="0" fontId="35" fillId="37" borderId="10" xfId="0" applyFont="1" applyFill="1" applyBorder="1" applyAlignment="1">
      <alignment horizontal="center" vertical="center"/>
    </xf>
    <xf numFmtId="0" fontId="35" fillId="37" borderId="27" xfId="0" applyFont="1" applyFill="1" applyBorder="1" applyAlignment="1">
      <alignment horizontal="center" vertical="center"/>
    </xf>
    <xf numFmtId="0" fontId="35" fillId="37" borderId="10" xfId="0" applyFont="1" applyFill="1" applyBorder="1" applyAlignment="1">
      <alignment vertical="center"/>
    </xf>
    <xf numFmtId="0" fontId="35" fillId="37" borderId="10" xfId="0" quotePrefix="1" applyFont="1" applyFill="1" applyBorder="1" applyAlignment="1">
      <alignment horizontal="center" vertical="center"/>
    </xf>
    <xf numFmtId="9" fontId="35" fillId="37" borderId="10" xfId="0" applyNumberFormat="1" applyFont="1" applyFill="1" applyBorder="1" applyAlignment="1">
      <alignment horizontal="center" vertical="center"/>
    </xf>
    <xf numFmtId="2" fontId="35" fillId="37" borderId="10" xfId="0" applyNumberFormat="1" applyFont="1" applyFill="1" applyBorder="1" applyAlignment="1">
      <alignment vertical="center"/>
    </xf>
    <xf numFmtId="4" fontId="19" fillId="0" borderId="0" xfId="0" applyNumberFormat="1" applyFont="1"/>
    <xf numFmtId="0" fontId="19" fillId="0" borderId="28" xfId="0" applyFont="1" applyBorder="1" applyAlignment="1">
      <alignment horizontal="center" vertical="center"/>
    </xf>
    <xf numFmtId="0" fontId="19" fillId="36" borderId="29" xfId="0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10" xfId="0" quotePrefix="1" applyFont="1" applyBorder="1" applyAlignment="1">
      <alignment horizontal="center" vertical="center"/>
    </xf>
    <xf numFmtId="4" fontId="21" fillId="0" borderId="0" xfId="0" applyNumberFormat="1" applyFont="1" applyFill="1"/>
    <xf numFmtId="0" fontId="21" fillId="0" borderId="28" xfId="0" applyFont="1" applyFill="1" applyBorder="1" applyAlignment="1">
      <alignment horizontal="center" vertical="center"/>
    </xf>
    <xf numFmtId="0" fontId="19" fillId="36" borderId="29" xfId="0" applyFont="1" applyFill="1" applyBorder="1" applyAlignment="1">
      <alignment horizontal="center"/>
    </xf>
    <xf numFmtId="0" fontId="21" fillId="0" borderId="3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0" xfId="0" quotePrefix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9" fontId="19" fillId="36" borderId="10" xfId="0" applyNumberFormat="1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vertical="center"/>
    </xf>
    <xf numFmtId="0" fontId="36" fillId="0" borderId="0" xfId="0" applyFont="1" applyFill="1"/>
    <xf numFmtId="0" fontId="19" fillId="0" borderId="31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4" fontId="37" fillId="36" borderId="10" xfId="0" applyNumberFormat="1" applyFont="1" applyFill="1" applyBorder="1" applyAlignment="1">
      <alignment vertical="center"/>
    </xf>
    <xf numFmtId="0" fontId="37" fillId="38" borderId="32" xfId="0" applyFont="1" applyFill="1" applyBorder="1" applyAlignment="1">
      <alignment horizontal="center" vertical="center"/>
    </xf>
    <xf numFmtId="0" fontId="19" fillId="35" borderId="30" xfId="0" applyFont="1" applyFill="1" applyBorder="1" applyAlignment="1">
      <alignment vertical="center"/>
    </xf>
    <xf numFmtId="0" fontId="37" fillId="38" borderId="33" xfId="0" applyFont="1" applyFill="1" applyBorder="1" applyAlignment="1">
      <alignment horizontal="center" vertical="center"/>
    </xf>
    <xf numFmtId="0" fontId="37" fillId="38" borderId="34" xfId="0" applyFont="1" applyFill="1" applyBorder="1" applyAlignment="1">
      <alignment horizontal="center" vertical="center"/>
    </xf>
    <xf numFmtId="0" fontId="37" fillId="39" borderId="32" xfId="0" applyFont="1" applyFill="1" applyBorder="1" applyAlignment="1">
      <alignment horizontal="center" vertical="center"/>
    </xf>
    <xf numFmtId="0" fontId="37" fillId="39" borderId="34" xfId="0" applyFont="1" applyFill="1" applyBorder="1" applyAlignment="1">
      <alignment horizontal="center" vertical="center"/>
    </xf>
    <xf numFmtId="0" fontId="19" fillId="35" borderId="31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vertical="center"/>
    </xf>
    <xf numFmtId="0" fontId="19" fillId="35" borderId="10" xfId="0" quotePrefix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37" fillId="40" borderId="32" xfId="0" applyFont="1" applyFill="1" applyBorder="1" applyAlignment="1">
      <alignment horizontal="center" vertical="center"/>
    </xf>
    <xf numFmtId="0" fontId="37" fillId="40" borderId="34" xfId="0" applyFont="1" applyFill="1" applyBorder="1" applyAlignment="1">
      <alignment horizontal="center" vertical="center"/>
    </xf>
    <xf numFmtId="0" fontId="19" fillId="35" borderId="27" xfId="0" applyFont="1" applyFill="1" applyBorder="1" applyAlignment="1">
      <alignment horizontal="center" vertical="center"/>
    </xf>
    <xf numFmtId="0" fontId="37" fillId="36" borderId="32" xfId="0" applyFont="1" applyFill="1" applyBorder="1" applyAlignment="1">
      <alignment horizontal="center" vertical="center"/>
    </xf>
    <xf numFmtId="0" fontId="37" fillId="36" borderId="34" xfId="0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vertical="center"/>
    </xf>
    <xf numFmtId="4" fontId="19" fillId="0" borderId="1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7" xfId="0" applyFont="1" applyBorder="1" applyAlignment="1">
      <alignment vertical="center"/>
    </xf>
    <xf numFmtId="2" fontId="38" fillId="0" borderId="27" xfId="0" applyNumberFormat="1" applyFont="1" applyBorder="1" applyAlignment="1">
      <alignment vertical="center"/>
    </xf>
    <xf numFmtId="0" fontId="37" fillId="36" borderId="35" xfId="0" applyFont="1" applyFill="1" applyBorder="1" applyAlignment="1">
      <alignment horizontal="centerContinuous" vertical="center"/>
    </xf>
    <xf numFmtId="0" fontId="37" fillId="36" borderId="36" xfId="0" applyFont="1" applyFill="1" applyBorder="1" applyAlignment="1">
      <alignment horizontal="centerContinuous" vertical="center"/>
    </xf>
    <xf numFmtId="4" fontId="37" fillId="36" borderId="29" xfId="0" applyNumberFormat="1" applyFont="1" applyFill="1" applyBorder="1" applyAlignment="1">
      <alignment vertical="center"/>
    </xf>
    <xf numFmtId="0" fontId="20" fillId="0" borderId="0" xfId="0" applyFont="1" applyFill="1"/>
    <xf numFmtId="4" fontId="40" fillId="33" borderId="10" xfId="0" applyNumberFormat="1" applyFont="1" applyFill="1" applyBorder="1"/>
    <xf numFmtId="0" fontId="20" fillId="0" borderId="10" xfId="0" applyFont="1" applyFill="1" applyBorder="1"/>
    <xf numFmtId="0" fontId="20" fillId="0" borderId="10" xfId="0" applyFont="1" applyFill="1" applyBorder="1" applyAlignment="1">
      <alignment horizontal="center"/>
    </xf>
    <xf numFmtId="49" fontId="20" fillId="0" borderId="10" xfId="0" applyNumberFormat="1" applyFont="1" applyFill="1" applyBorder="1" applyAlignment="1">
      <alignment horizontal="center"/>
    </xf>
    <xf numFmtId="4" fontId="20" fillId="0" borderId="10" xfId="0" applyNumberFormat="1" applyFont="1" applyFill="1" applyBorder="1"/>
    <xf numFmtId="0" fontId="20" fillId="0" borderId="10" xfId="0" applyFont="1" applyFill="1" applyBorder="1" applyAlignment="1"/>
    <xf numFmtId="4" fontId="19" fillId="0" borderId="37" xfId="0" applyNumberFormat="1" applyFont="1" applyBorder="1"/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Neutral" xfId="8" builtinId="28" customBuiltin="1"/>
    <cellStyle name="Normal" xfId="0" builtinId="0"/>
    <cellStyle name="Normal 2" xfId="43"/>
    <cellStyle name="Normal 3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1033"/>
  <sheetViews>
    <sheetView workbookViewId="0"/>
  </sheetViews>
  <sheetFormatPr baseColWidth="10" defaultColWidth="5" defaultRowHeight="12"/>
  <cols>
    <col min="1" max="1" width="4.42578125" style="5" customWidth="1"/>
    <col min="2" max="2" width="10.7109375" style="5" customWidth="1"/>
    <col min="3" max="3" width="14.5703125" style="5" customWidth="1"/>
    <col min="4" max="4" width="24.140625" style="5" customWidth="1"/>
    <col min="5" max="5" width="23.85546875" style="5" customWidth="1"/>
    <col min="6" max="6" width="9" style="5" customWidth="1"/>
    <col min="7" max="7" width="5" style="5"/>
    <col min="8" max="8" width="17.28515625" style="5" customWidth="1"/>
    <col min="9" max="9" width="5.140625" style="5" customWidth="1"/>
    <col min="10" max="10" width="20.28515625" style="5" customWidth="1"/>
    <col min="11" max="11" width="6.28515625" style="5" customWidth="1"/>
    <col min="12" max="12" width="8.140625" style="5" customWidth="1"/>
    <col min="13" max="13" width="9.7109375" style="4" customWidth="1"/>
    <col min="14" max="14" width="10.7109375" style="5" customWidth="1"/>
    <col min="15" max="15" width="11.85546875" style="5" customWidth="1"/>
    <col min="16" max="16" width="9.7109375" style="5" customWidth="1"/>
    <col min="17" max="17" width="11.85546875" style="5" customWidth="1"/>
    <col min="18" max="18" width="11.42578125" style="4" customWidth="1"/>
    <col min="19" max="19" width="20.28515625" style="5" bestFit="1" customWidth="1"/>
    <col min="20" max="20" width="8.140625" style="5" customWidth="1"/>
    <col min="21" max="21" width="9.7109375" style="5" customWidth="1"/>
    <col min="22" max="22" width="10.7109375" style="5" customWidth="1"/>
    <col min="23" max="23" width="11.85546875" style="5" customWidth="1"/>
    <col min="24" max="24" width="9.7109375" style="5" customWidth="1"/>
    <col min="25" max="25" width="11.85546875" style="5" customWidth="1"/>
    <col min="26" max="28" width="11.42578125" style="5" customWidth="1"/>
    <col min="29" max="29" width="20.28515625" style="5" bestFit="1" customWidth="1"/>
    <col min="30" max="31" width="11.42578125" style="5" customWidth="1"/>
    <col min="32" max="32" width="17.28515625" style="5" bestFit="1" customWidth="1"/>
    <col min="33" max="38" width="11.42578125" style="5" customWidth="1"/>
    <col min="39" max="39" width="10.28515625" style="5" bestFit="1" customWidth="1"/>
    <col min="40" max="43" width="11.42578125" style="5" customWidth="1"/>
    <col min="44" max="44" width="20.28515625" style="5" customWidth="1"/>
    <col min="45" max="46" width="11.42578125" style="5" customWidth="1"/>
    <col min="47" max="47" width="5.140625" style="5" customWidth="1"/>
    <col min="48" max="48" width="20.28515625" style="4" customWidth="1"/>
    <col min="49" max="49" width="6.28515625" style="5" customWidth="1"/>
    <col min="50" max="50" width="8.140625" style="5" customWidth="1"/>
    <col min="51" max="51" width="9.7109375" style="5" customWidth="1"/>
    <col min="52" max="52" width="10.7109375" style="5" customWidth="1"/>
    <col min="53" max="53" width="5" style="5"/>
    <col min="54" max="54" width="17.28515625" style="5" customWidth="1"/>
    <col min="55" max="55" width="5.140625" style="5" customWidth="1"/>
    <col min="56" max="56" width="9" style="5" customWidth="1"/>
    <col min="57" max="57" width="5" style="5"/>
    <col min="58" max="58" width="17.28515625" style="5" customWidth="1"/>
    <col min="59" max="59" width="14.5703125" style="5" customWidth="1"/>
    <col min="60" max="60" width="24.140625" style="5" customWidth="1"/>
    <col min="61" max="61" width="23.85546875" style="5" customWidth="1"/>
    <col min="62" max="62" width="9" style="5" customWidth="1"/>
    <col min="63" max="66" width="11.42578125" style="5" customWidth="1"/>
    <col min="67" max="67" width="17.28515625" style="5" customWidth="1"/>
    <col min="68" max="68" width="10.7109375" style="5" customWidth="1"/>
    <col min="69" max="69" width="11.85546875" style="5" customWidth="1"/>
    <col min="70" max="70" width="9.7109375" style="5" customWidth="1"/>
    <col min="71" max="71" width="11.85546875" style="5" customWidth="1"/>
    <col min="72" max="73" width="12.85546875" style="5" customWidth="1"/>
    <col min="74" max="75" width="11.42578125" style="5" customWidth="1"/>
    <col min="76" max="76" width="8.140625" style="5" customWidth="1"/>
    <col min="77" max="77" width="9.7109375" style="5" customWidth="1"/>
    <col min="78" max="79" width="11.42578125" style="5" customWidth="1"/>
    <col min="80" max="80" width="20.28515625" style="5" bestFit="1" customWidth="1"/>
    <col min="81" max="82" width="11.42578125" style="5" customWidth="1"/>
    <col min="83" max="83" width="17.28515625" style="5" bestFit="1" customWidth="1"/>
    <col min="84" max="84" width="10.7109375" style="5" customWidth="1"/>
    <col min="85" max="85" width="20.28515625" style="5" bestFit="1" customWidth="1"/>
    <col min="86" max="86" width="9.7109375" style="5" customWidth="1"/>
    <col min="87" max="87" width="11.85546875" style="5" customWidth="1"/>
    <col min="88" max="88" width="17.28515625" style="5" bestFit="1" customWidth="1"/>
    <col min="89" max="89" width="12.85546875" style="5" customWidth="1"/>
    <col min="90" max="96" width="11.42578125" style="5" customWidth="1"/>
    <col min="97" max="97" width="10.28515625" style="5" bestFit="1" customWidth="1"/>
    <col min="98" max="101" width="11.42578125" style="5" customWidth="1"/>
    <col min="102" max="102" width="20.28515625" style="5" customWidth="1"/>
    <col min="103" max="104" width="11.42578125" style="5" customWidth="1"/>
    <col min="105" max="105" width="17.28515625" style="5" customWidth="1"/>
    <col min="106" max="108" width="11.42578125" style="5" customWidth="1"/>
    <col min="109" max="109" width="5.140625" style="5" customWidth="1"/>
    <col min="110" max="110" width="20.28515625" style="5" customWidth="1"/>
    <col min="111" max="111" width="6.28515625" style="5" customWidth="1"/>
    <col min="112" max="112" width="9.28515625" style="5" bestFit="1" customWidth="1"/>
    <col min="113" max="113" width="9.7109375" style="5" customWidth="1"/>
    <col min="114" max="114" width="10.7109375" style="5" customWidth="1"/>
    <col min="115" max="115" width="5" style="5"/>
    <col min="116" max="116" width="17.28515625" style="5" customWidth="1"/>
    <col min="117" max="117" width="5.140625" style="5" customWidth="1"/>
    <col min="118" max="118" width="9" style="5" customWidth="1"/>
    <col min="119" max="119" width="9.28515625" style="5" bestFit="1" customWidth="1"/>
    <col min="120" max="120" width="12.85546875" style="5" bestFit="1" customWidth="1"/>
    <col min="121" max="121" width="14.5703125" style="5" customWidth="1"/>
    <col min="122" max="122" width="24.140625" style="5" customWidth="1"/>
    <col min="123" max="123" width="23.85546875" style="5" customWidth="1"/>
    <col min="124" max="124" width="9" style="5" customWidth="1"/>
    <col min="125" max="308" width="11.42578125" style="5" customWidth="1"/>
    <col min="309" max="309" width="4.42578125" style="5" customWidth="1"/>
    <col min="310" max="310" width="10.5703125" style="5" customWidth="1"/>
    <col min="311" max="311" width="14.5703125" style="5" customWidth="1"/>
    <col min="312" max="312" width="24.140625" style="5" customWidth="1"/>
    <col min="313" max="313" width="23.85546875" style="5" customWidth="1"/>
    <col min="314" max="314" width="9" style="5" customWidth="1"/>
    <col min="315" max="315" width="5" style="5"/>
    <col min="316" max="316" width="4.42578125" style="5" customWidth="1"/>
    <col min="317" max="317" width="10.5703125" style="5" customWidth="1"/>
    <col min="318" max="318" width="14.5703125" style="5" customWidth="1"/>
    <col min="319" max="319" width="24.140625" style="5" customWidth="1"/>
    <col min="320" max="320" width="23.85546875" style="5" customWidth="1"/>
    <col min="321" max="321" width="9" style="5" customWidth="1"/>
    <col min="322" max="322" width="5" style="5"/>
    <col min="323" max="323" width="17.28515625" style="5" customWidth="1"/>
    <col min="324" max="324" width="5.140625" style="5" customWidth="1"/>
    <col min="325" max="325" width="20.28515625" style="5" customWidth="1"/>
    <col min="326" max="326" width="6.28515625" style="5" customWidth="1"/>
    <col min="327" max="327" width="8.140625" style="5" customWidth="1"/>
    <col min="328" max="328" width="9.7109375" style="5" customWidth="1"/>
    <col min="329" max="329" width="10.7109375" style="5" customWidth="1"/>
    <col min="330" max="330" width="11.85546875" style="5" customWidth="1"/>
    <col min="331" max="331" width="9.7109375" style="5" customWidth="1"/>
    <col min="332" max="332" width="11.85546875" style="5" customWidth="1"/>
    <col min="333" max="333" width="12.85546875" style="5" customWidth="1"/>
    <col min="334" max="340" width="11.42578125" style="5" customWidth="1"/>
    <col min="341" max="341" width="47.140625" style="5" customWidth="1"/>
    <col min="342" max="345" width="11.42578125" style="5" customWidth="1"/>
    <col min="346" max="346" width="20.28515625" style="5" customWidth="1"/>
    <col min="347" max="348" width="11.42578125" style="5" customWidth="1"/>
    <col min="349" max="349" width="17.28515625" style="5" customWidth="1"/>
    <col min="350" max="352" width="11.42578125" style="5" customWidth="1"/>
    <col min="353" max="353" width="20.28515625" style="5" customWidth="1"/>
    <col min="354" max="355" width="11.42578125" style="5" customWidth="1"/>
    <col min="356" max="356" width="17.28515625" style="5" customWidth="1"/>
    <col min="357" max="564" width="11.42578125" style="5" customWidth="1"/>
    <col min="565" max="565" width="4.42578125" style="5" customWidth="1"/>
    <col min="566" max="566" width="10.5703125" style="5" customWidth="1"/>
    <col min="567" max="567" width="14.5703125" style="5" customWidth="1"/>
    <col min="568" max="568" width="24.140625" style="5" customWidth="1"/>
    <col min="569" max="569" width="23.85546875" style="5" customWidth="1"/>
    <col min="570" max="570" width="9" style="5" customWidth="1"/>
    <col min="571" max="571" width="5" style="5"/>
    <col min="572" max="572" width="4.42578125" style="5" customWidth="1"/>
    <col min="573" max="573" width="10.5703125" style="5" customWidth="1"/>
    <col min="574" max="574" width="14.5703125" style="5" customWidth="1"/>
    <col min="575" max="575" width="24.140625" style="5" customWidth="1"/>
    <col min="576" max="576" width="23.85546875" style="5" customWidth="1"/>
    <col min="577" max="577" width="9" style="5" customWidth="1"/>
    <col min="578" max="578" width="5" style="5"/>
    <col min="579" max="579" width="17.28515625" style="5" customWidth="1"/>
    <col min="580" max="580" width="5.140625" style="5" customWidth="1"/>
    <col min="581" max="581" width="20.28515625" style="5" customWidth="1"/>
    <col min="582" max="582" width="6.28515625" style="5" customWidth="1"/>
    <col min="583" max="583" width="8.140625" style="5" customWidth="1"/>
    <col min="584" max="584" width="9.7109375" style="5" customWidth="1"/>
    <col min="585" max="585" width="10.7109375" style="5" customWidth="1"/>
    <col min="586" max="586" width="11.85546875" style="5" customWidth="1"/>
    <col min="587" max="587" width="9.7109375" style="5" customWidth="1"/>
    <col min="588" max="588" width="11.85546875" style="5" customWidth="1"/>
    <col min="589" max="589" width="12.85546875" style="5" customWidth="1"/>
    <col min="590" max="596" width="11.42578125" style="5" customWidth="1"/>
    <col min="597" max="597" width="47.140625" style="5" customWidth="1"/>
    <col min="598" max="601" width="11.42578125" style="5" customWidth="1"/>
    <col min="602" max="602" width="20.28515625" style="5" customWidth="1"/>
    <col min="603" max="604" width="11.42578125" style="5" customWidth="1"/>
    <col min="605" max="605" width="17.28515625" style="5" customWidth="1"/>
    <col min="606" max="608" width="11.42578125" style="5" customWidth="1"/>
    <col min="609" max="609" width="20.28515625" style="5" customWidth="1"/>
    <col min="610" max="611" width="11.42578125" style="5" customWidth="1"/>
    <col min="612" max="612" width="17.28515625" style="5" customWidth="1"/>
    <col min="613" max="820" width="11.42578125" style="5" customWidth="1"/>
    <col min="821" max="821" width="4.42578125" style="5" customWidth="1"/>
    <col min="822" max="822" width="10.5703125" style="5" customWidth="1"/>
    <col min="823" max="823" width="14.5703125" style="5" customWidth="1"/>
    <col min="824" max="824" width="24.140625" style="5" customWidth="1"/>
    <col min="825" max="825" width="23.85546875" style="5" customWidth="1"/>
    <col min="826" max="826" width="9" style="5" customWidth="1"/>
    <col min="827" max="827" width="5" style="5"/>
    <col min="828" max="828" width="4.42578125" style="5" customWidth="1"/>
    <col min="829" max="829" width="10.5703125" style="5" customWidth="1"/>
    <col min="830" max="830" width="14.5703125" style="5" customWidth="1"/>
    <col min="831" max="831" width="24.140625" style="5" customWidth="1"/>
    <col min="832" max="832" width="23.85546875" style="5" customWidth="1"/>
    <col min="833" max="833" width="9" style="5" customWidth="1"/>
    <col min="834" max="834" width="5" style="5"/>
    <col min="835" max="835" width="17.28515625" style="5" customWidth="1"/>
    <col min="836" max="836" width="5.140625" style="5" customWidth="1"/>
    <col min="837" max="837" width="20.28515625" style="5" customWidth="1"/>
    <col min="838" max="838" width="6.28515625" style="5" customWidth="1"/>
    <col min="839" max="839" width="8.140625" style="5" customWidth="1"/>
    <col min="840" max="840" width="9.7109375" style="5" customWidth="1"/>
    <col min="841" max="841" width="10.7109375" style="5" customWidth="1"/>
    <col min="842" max="842" width="11.85546875" style="5" customWidth="1"/>
    <col min="843" max="843" width="9.7109375" style="5" customWidth="1"/>
    <col min="844" max="844" width="11.85546875" style="5" customWidth="1"/>
    <col min="845" max="845" width="12.85546875" style="5" customWidth="1"/>
    <col min="846" max="852" width="11.42578125" style="5" customWidth="1"/>
    <col min="853" max="853" width="47.140625" style="5" customWidth="1"/>
    <col min="854" max="857" width="11.42578125" style="5" customWidth="1"/>
    <col min="858" max="858" width="20.28515625" style="5" customWidth="1"/>
    <col min="859" max="860" width="11.42578125" style="5" customWidth="1"/>
    <col min="861" max="861" width="17.28515625" style="5" customWidth="1"/>
    <col min="862" max="864" width="11.42578125" style="5" customWidth="1"/>
    <col min="865" max="865" width="20.28515625" style="5" customWidth="1"/>
    <col min="866" max="867" width="11.42578125" style="5" customWidth="1"/>
    <col min="868" max="868" width="17.28515625" style="5" customWidth="1"/>
    <col min="869" max="1076" width="11.42578125" style="5" customWidth="1"/>
    <col min="1077" max="1077" width="4.42578125" style="5" customWidth="1"/>
    <col min="1078" max="1078" width="10.5703125" style="5" customWidth="1"/>
    <col min="1079" max="1079" width="14.5703125" style="5" customWidth="1"/>
    <col min="1080" max="1080" width="24.140625" style="5" customWidth="1"/>
    <col min="1081" max="1081" width="23.85546875" style="5" customWidth="1"/>
    <col min="1082" max="1082" width="9" style="5" customWidth="1"/>
    <col min="1083" max="1083" width="5" style="5"/>
    <col min="1084" max="1084" width="4.42578125" style="5" customWidth="1"/>
    <col min="1085" max="1085" width="10.5703125" style="5" customWidth="1"/>
    <col min="1086" max="1086" width="14.5703125" style="5" customWidth="1"/>
    <col min="1087" max="1087" width="24.140625" style="5" customWidth="1"/>
    <col min="1088" max="1088" width="23.85546875" style="5" customWidth="1"/>
    <col min="1089" max="1089" width="9" style="5" customWidth="1"/>
    <col min="1090" max="1090" width="5" style="5"/>
    <col min="1091" max="1091" width="17.28515625" style="5" customWidth="1"/>
    <col min="1092" max="1092" width="5.140625" style="5" customWidth="1"/>
    <col min="1093" max="1093" width="20.28515625" style="5" customWidth="1"/>
    <col min="1094" max="1094" width="6.28515625" style="5" customWidth="1"/>
    <col min="1095" max="1095" width="8.140625" style="5" customWidth="1"/>
    <col min="1096" max="1096" width="9.7109375" style="5" customWidth="1"/>
    <col min="1097" max="1097" width="10.7109375" style="5" customWidth="1"/>
    <col min="1098" max="1098" width="11.85546875" style="5" customWidth="1"/>
    <col min="1099" max="1099" width="9.7109375" style="5" customWidth="1"/>
    <col min="1100" max="1100" width="11.85546875" style="5" customWidth="1"/>
    <col min="1101" max="1101" width="12.85546875" style="5" customWidth="1"/>
    <col min="1102" max="1108" width="11.42578125" style="5" customWidth="1"/>
    <col min="1109" max="1109" width="47.140625" style="5" customWidth="1"/>
    <col min="1110" max="1113" width="11.42578125" style="5" customWidth="1"/>
    <col min="1114" max="1114" width="20.28515625" style="5" customWidth="1"/>
    <col min="1115" max="1116" width="11.42578125" style="5" customWidth="1"/>
    <col min="1117" max="1117" width="17.28515625" style="5" customWidth="1"/>
    <col min="1118" max="1120" width="11.42578125" style="5" customWidth="1"/>
    <col min="1121" max="1121" width="20.28515625" style="5" customWidth="1"/>
    <col min="1122" max="1123" width="11.42578125" style="5" customWidth="1"/>
    <col min="1124" max="1124" width="17.28515625" style="5" customWidth="1"/>
    <col min="1125" max="1332" width="11.42578125" style="5" customWidth="1"/>
    <col min="1333" max="1333" width="4.42578125" style="5" customWidth="1"/>
    <col min="1334" max="1334" width="10.5703125" style="5" customWidth="1"/>
    <col min="1335" max="1335" width="14.5703125" style="5" customWidth="1"/>
    <col min="1336" max="1336" width="24.140625" style="5" customWidth="1"/>
    <col min="1337" max="1337" width="23.85546875" style="5" customWidth="1"/>
    <col min="1338" max="1338" width="9" style="5" customWidth="1"/>
    <col min="1339" max="1339" width="5" style="5"/>
    <col min="1340" max="1340" width="4.42578125" style="5" customWidth="1"/>
    <col min="1341" max="1341" width="10.5703125" style="5" customWidth="1"/>
    <col min="1342" max="1342" width="14.5703125" style="5" customWidth="1"/>
    <col min="1343" max="1343" width="24.140625" style="5" customWidth="1"/>
    <col min="1344" max="1344" width="23.85546875" style="5" customWidth="1"/>
    <col min="1345" max="1345" width="9" style="5" customWidth="1"/>
    <col min="1346" max="1346" width="5" style="5"/>
    <col min="1347" max="1347" width="17.28515625" style="5" customWidth="1"/>
    <col min="1348" max="1348" width="5.140625" style="5" customWidth="1"/>
    <col min="1349" max="1349" width="20.28515625" style="5" customWidth="1"/>
    <col min="1350" max="1350" width="6.28515625" style="5" customWidth="1"/>
    <col min="1351" max="1351" width="8.140625" style="5" customWidth="1"/>
    <col min="1352" max="1352" width="9.7109375" style="5" customWidth="1"/>
    <col min="1353" max="1353" width="10.7109375" style="5" customWidth="1"/>
    <col min="1354" max="1354" width="11.85546875" style="5" customWidth="1"/>
    <col min="1355" max="1355" width="9.7109375" style="5" customWidth="1"/>
    <col min="1356" max="1356" width="11.85546875" style="5" customWidth="1"/>
    <col min="1357" max="1357" width="12.85546875" style="5" customWidth="1"/>
    <col min="1358" max="1364" width="11.42578125" style="5" customWidth="1"/>
    <col min="1365" max="1365" width="47.140625" style="5" customWidth="1"/>
    <col min="1366" max="1369" width="11.42578125" style="5" customWidth="1"/>
    <col min="1370" max="1370" width="20.28515625" style="5" customWidth="1"/>
    <col min="1371" max="1372" width="11.42578125" style="5" customWidth="1"/>
    <col min="1373" max="1373" width="17.28515625" style="5" customWidth="1"/>
    <col min="1374" max="1376" width="11.42578125" style="5" customWidth="1"/>
    <col min="1377" max="1377" width="20.28515625" style="5" customWidth="1"/>
    <col min="1378" max="1379" width="11.42578125" style="5" customWidth="1"/>
    <col min="1380" max="1380" width="17.28515625" style="5" customWidth="1"/>
    <col min="1381" max="1588" width="11.42578125" style="5" customWidth="1"/>
    <col min="1589" max="1589" width="4.42578125" style="5" customWidth="1"/>
    <col min="1590" max="1590" width="10.5703125" style="5" customWidth="1"/>
    <col min="1591" max="1591" width="14.5703125" style="5" customWidth="1"/>
    <col min="1592" max="1592" width="24.140625" style="5" customWidth="1"/>
    <col min="1593" max="1593" width="23.85546875" style="5" customWidth="1"/>
    <col min="1594" max="1594" width="9" style="5" customWidth="1"/>
    <col min="1595" max="1595" width="5" style="5"/>
    <col min="1596" max="1596" width="4.42578125" style="5" customWidth="1"/>
    <col min="1597" max="1597" width="10.5703125" style="5" customWidth="1"/>
    <col min="1598" max="1598" width="14.5703125" style="5" customWidth="1"/>
    <col min="1599" max="1599" width="24.140625" style="5" customWidth="1"/>
    <col min="1600" max="1600" width="23.85546875" style="5" customWidth="1"/>
    <col min="1601" max="1601" width="9" style="5" customWidth="1"/>
    <col min="1602" max="1602" width="5" style="5"/>
    <col min="1603" max="1603" width="17.28515625" style="5" customWidth="1"/>
    <col min="1604" max="1604" width="5.140625" style="5" customWidth="1"/>
    <col min="1605" max="1605" width="20.28515625" style="5" customWidth="1"/>
    <col min="1606" max="1606" width="6.28515625" style="5" customWidth="1"/>
    <col min="1607" max="1607" width="8.140625" style="5" customWidth="1"/>
    <col min="1608" max="1608" width="9.7109375" style="5" customWidth="1"/>
    <col min="1609" max="1609" width="10.7109375" style="5" customWidth="1"/>
    <col min="1610" max="1610" width="11.85546875" style="5" customWidth="1"/>
    <col min="1611" max="1611" width="9.7109375" style="5" customWidth="1"/>
    <col min="1612" max="1612" width="11.85546875" style="5" customWidth="1"/>
    <col min="1613" max="1613" width="12.85546875" style="5" customWidth="1"/>
    <col min="1614" max="1620" width="11.42578125" style="5" customWidth="1"/>
    <col min="1621" max="1621" width="47.140625" style="5" customWidth="1"/>
    <col min="1622" max="1625" width="11.42578125" style="5" customWidth="1"/>
    <col min="1626" max="1626" width="20.28515625" style="5" customWidth="1"/>
    <col min="1627" max="1628" width="11.42578125" style="5" customWidth="1"/>
    <col min="1629" max="1629" width="17.28515625" style="5" customWidth="1"/>
    <col min="1630" max="1632" width="11.42578125" style="5" customWidth="1"/>
    <col min="1633" max="1633" width="20.28515625" style="5" customWidth="1"/>
    <col min="1634" max="1635" width="11.42578125" style="5" customWidth="1"/>
    <col min="1636" max="1636" width="17.28515625" style="5" customWidth="1"/>
    <col min="1637" max="1844" width="11.42578125" style="5" customWidth="1"/>
    <col min="1845" max="1845" width="4.42578125" style="5" customWidth="1"/>
    <col min="1846" max="1846" width="10.5703125" style="5" customWidth="1"/>
    <col min="1847" max="1847" width="14.5703125" style="5" customWidth="1"/>
    <col min="1848" max="1848" width="24.140625" style="5" customWidth="1"/>
    <col min="1849" max="1849" width="23.85546875" style="5" customWidth="1"/>
    <col min="1850" max="1850" width="9" style="5" customWidth="1"/>
    <col min="1851" max="1851" width="5" style="5"/>
    <col min="1852" max="1852" width="4.42578125" style="5" customWidth="1"/>
    <col min="1853" max="1853" width="10.5703125" style="5" customWidth="1"/>
    <col min="1854" max="1854" width="14.5703125" style="5" customWidth="1"/>
    <col min="1855" max="1855" width="24.140625" style="5" customWidth="1"/>
    <col min="1856" max="1856" width="23.85546875" style="5" customWidth="1"/>
    <col min="1857" max="1857" width="9" style="5" customWidth="1"/>
    <col min="1858" max="1858" width="5" style="5"/>
    <col min="1859" max="1859" width="17.28515625" style="5" customWidth="1"/>
    <col min="1860" max="1860" width="5.140625" style="5" customWidth="1"/>
    <col min="1861" max="1861" width="20.28515625" style="5" customWidth="1"/>
    <col min="1862" max="1862" width="6.28515625" style="5" customWidth="1"/>
    <col min="1863" max="1863" width="8.140625" style="5" customWidth="1"/>
    <col min="1864" max="1864" width="9.7109375" style="5" customWidth="1"/>
    <col min="1865" max="1865" width="10.7109375" style="5" customWidth="1"/>
    <col min="1866" max="1866" width="11.85546875" style="5" customWidth="1"/>
    <col min="1867" max="1867" width="9.7109375" style="5" customWidth="1"/>
    <col min="1868" max="1868" width="11.85546875" style="5" customWidth="1"/>
    <col min="1869" max="1869" width="12.85546875" style="5" customWidth="1"/>
    <col min="1870" max="1876" width="11.42578125" style="5" customWidth="1"/>
    <col min="1877" max="1877" width="47.140625" style="5" customWidth="1"/>
    <col min="1878" max="1881" width="11.42578125" style="5" customWidth="1"/>
    <col min="1882" max="1882" width="20.28515625" style="5" customWidth="1"/>
    <col min="1883" max="1884" width="11.42578125" style="5" customWidth="1"/>
    <col min="1885" max="1885" width="17.28515625" style="5" customWidth="1"/>
    <col min="1886" max="1888" width="11.42578125" style="5" customWidth="1"/>
    <col min="1889" max="1889" width="20.28515625" style="5" customWidth="1"/>
    <col min="1890" max="1891" width="11.42578125" style="5" customWidth="1"/>
    <col min="1892" max="1892" width="17.28515625" style="5" customWidth="1"/>
    <col min="1893" max="2100" width="11.42578125" style="5" customWidth="1"/>
    <col min="2101" max="2101" width="4.42578125" style="5" customWidth="1"/>
    <col min="2102" max="2102" width="10.5703125" style="5" customWidth="1"/>
    <col min="2103" max="2103" width="14.5703125" style="5" customWidth="1"/>
    <col min="2104" max="2104" width="24.140625" style="5" customWidth="1"/>
    <col min="2105" max="2105" width="23.85546875" style="5" customWidth="1"/>
    <col min="2106" max="2106" width="9" style="5" customWidth="1"/>
    <col min="2107" max="2107" width="5" style="5"/>
    <col min="2108" max="2108" width="4.42578125" style="5" customWidth="1"/>
    <col min="2109" max="2109" width="10.5703125" style="5" customWidth="1"/>
    <col min="2110" max="2110" width="14.5703125" style="5" customWidth="1"/>
    <col min="2111" max="2111" width="24.140625" style="5" customWidth="1"/>
    <col min="2112" max="2112" width="23.85546875" style="5" customWidth="1"/>
    <col min="2113" max="2113" width="9" style="5" customWidth="1"/>
    <col min="2114" max="2114" width="5" style="5"/>
    <col min="2115" max="2115" width="17.28515625" style="5" customWidth="1"/>
    <col min="2116" max="2116" width="5.140625" style="5" customWidth="1"/>
    <col min="2117" max="2117" width="20.28515625" style="5" customWidth="1"/>
    <col min="2118" max="2118" width="6.28515625" style="5" customWidth="1"/>
    <col min="2119" max="2119" width="8.140625" style="5" customWidth="1"/>
    <col min="2120" max="2120" width="9.7109375" style="5" customWidth="1"/>
    <col min="2121" max="2121" width="10.7109375" style="5" customWidth="1"/>
    <col min="2122" max="2122" width="11.85546875" style="5" customWidth="1"/>
    <col min="2123" max="2123" width="9.7109375" style="5" customWidth="1"/>
    <col min="2124" max="2124" width="11.85546875" style="5" customWidth="1"/>
    <col min="2125" max="2125" width="12.85546875" style="5" customWidth="1"/>
    <col min="2126" max="2132" width="11.42578125" style="5" customWidth="1"/>
    <col min="2133" max="2133" width="47.140625" style="5" customWidth="1"/>
    <col min="2134" max="2137" width="11.42578125" style="5" customWidth="1"/>
    <col min="2138" max="2138" width="20.28515625" style="5" customWidth="1"/>
    <col min="2139" max="2140" width="11.42578125" style="5" customWidth="1"/>
    <col min="2141" max="2141" width="17.28515625" style="5" customWidth="1"/>
    <col min="2142" max="2144" width="11.42578125" style="5" customWidth="1"/>
    <col min="2145" max="2145" width="20.28515625" style="5" customWidth="1"/>
    <col min="2146" max="2147" width="11.42578125" style="5" customWidth="1"/>
    <col min="2148" max="2148" width="17.28515625" style="5" customWidth="1"/>
    <col min="2149" max="2356" width="11.42578125" style="5" customWidth="1"/>
    <col min="2357" max="2357" width="4.42578125" style="5" customWidth="1"/>
    <col min="2358" max="2358" width="10.5703125" style="5" customWidth="1"/>
    <col min="2359" max="2359" width="14.5703125" style="5" customWidth="1"/>
    <col min="2360" max="2360" width="24.140625" style="5" customWidth="1"/>
    <col min="2361" max="2361" width="23.85546875" style="5" customWidth="1"/>
    <col min="2362" max="2362" width="9" style="5" customWidth="1"/>
    <col min="2363" max="2363" width="5" style="5"/>
    <col min="2364" max="2364" width="4.42578125" style="5" customWidth="1"/>
    <col min="2365" max="2365" width="10.5703125" style="5" customWidth="1"/>
    <col min="2366" max="2366" width="14.5703125" style="5" customWidth="1"/>
    <col min="2367" max="2367" width="24.140625" style="5" customWidth="1"/>
    <col min="2368" max="2368" width="23.85546875" style="5" customWidth="1"/>
    <col min="2369" max="2369" width="9" style="5" customWidth="1"/>
    <col min="2370" max="2370" width="5" style="5"/>
    <col min="2371" max="2371" width="17.28515625" style="5" customWidth="1"/>
    <col min="2372" max="2372" width="5.140625" style="5" customWidth="1"/>
    <col min="2373" max="2373" width="20.28515625" style="5" customWidth="1"/>
    <col min="2374" max="2374" width="6.28515625" style="5" customWidth="1"/>
    <col min="2375" max="2375" width="8.140625" style="5" customWidth="1"/>
    <col min="2376" max="2376" width="9.7109375" style="5" customWidth="1"/>
    <col min="2377" max="2377" width="10.7109375" style="5" customWidth="1"/>
    <col min="2378" max="2378" width="11.85546875" style="5" customWidth="1"/>
    <col min="2379" max="2379" width="9.7109375" style="5" customWidth="1"/>
    <col min="2380" max="2380" width="11.85546875" style="5" customWidth="1"/>
    <col min="2381" max="2381" width="12.85546875" style="5" customWidth="1"/>
    <col min="2382" max="2388" width="11.42578125" style="5" customWidth="1"/>
    <col min="2389" max="2389" width="47.140625" style="5" customWidth="1"/>
    <col min="2390" max="2393" width="11.42578125" style="5" customWidth="1"/>
    <col min="2394" max="2394" width="20.28515625" style="5" customWidth="1"/>
    <col min="2395" max="2396" width="11.42578125" style="5" customWidth="1"/>
    <col min="2397" max="2397" width="17.28515625" style="5" customWidth="1"/>
    <col min="2398" max="2400" width="11.42578125" style="5" customWidth="1"/>
    <col min="2401" max="2401" width="20.28515625" style="5" customWidth="1"/>
    <col min="2402" max="2403" width="11.42578125" style="5" customWidth="1"/>
    <col min="2404" max="2404" width="17.28515625" style="5" customWidth="1"/>
    <col min="2405" max="2612" width="11.42578125" style="5" customWidth="1"/>
    <col min="2613" max="2613" width="4.42578125" style="5" customWidth="1"/>
    <col min="2614" max="2614" width="10.5703125" style="5" customWidth="1"/>
    <col min="2615" max="2615" width="14.5703125" style="5" customWidth="1"/>
    <col min="2616" max="2616" width="24.140625" style="5" customWidth="1"/>
    <col min="2617" max="2617" width="23.85546875" style="5" customWidth="1"/>
    <col min="2618" max="2618" width="9" style="5" customWidth="1"/>
    <col min="2619" max="2619" width="5" style="5"/>
    <col min="2620" max="2620" width="4.42578125" style="5" customWidth="1"/>
    <col min="2621" max="2621" width="10.5703125" style="5" customWidth="1"/>
    <col min="2622" max="2622" width="14.5703125" style="5" customWidth="1"/>
    <col min="2623" max="2623" width="24.140625" style="5" customWidth="1"/>
    <col min="2624" max="2624" width="23.85546875" style="5" customWidth="1"/>
    <col min="2625" max="2625" width="9" style="5" customWidth="1"/>
    <col min="2626" max="2626" width="5" style="5"/>
    <col min="2627" max="2627" width="17.28515625" style="5" customWidth="1"/>
    <col min="2628" max="2628" width="5.140625" style="5" customWidth="1"/>
    <col min="2629" max="2629" width="20.28515625" style="5" customWidth="1"/>
    <col min="2630" max="2630" width="6.28515625" style="5" customWidth="1"/>
    <col min="2631" max="2631" width="8.140625" style="5" customWidth="1"/>
    <col min="2632" max="2632" width="9.7109375" style="5" customWidth="1"/>
    <col min="2633" max="2633" width="10.7109375" style="5" customWidth="1"/>
    <col min="2634" max="2634" width="11.85546875" style="5" customWidth="1"/>
    <col min="2635" max="2635" width="9.7109375" style="5" customWidth="1"/>
    <col min="2636" max="2636" width="11.85546875" style="5" customWidth="1"/>
    <col min="2637" max="2637" width="12.85546875" style="5" customWidth="1"/>
    <col min="2638" max="2644" width="11.42578125" style="5" customWidth="1"/>
    <col min="2645" max="2645" width="47.140625" style="5" customWidth="1"/>
    <col min="2646" max="2649" width="11.42578125" style="5" customWidth="1"/>
    <col min="2650" max="2650" width="20.28515625" style="5" customWidth="1"/>
    <col min="2651" max="2652" width="11.42578125" style="5" customWidth="1"/>
    <col min="2653" max="2653" width="17.28515625" style="5" customWidth="1"/>
    <col min="2654" max="2656" width="11.42578125" style="5" customWidth="1"/>
    <col min="2657" max="2657" width="20.28515625" style="5" customWidth="1"/>
    <col min="2658" max="2659" width="11.42578125" style="5" customWidth="1"/>
    <col min="2660" max="2660" width="17.28515625" style="5" customWidth="1"/>
    <col min="2661" max="2868" width="11.42578125" style="5" customWidth="1"/>
    <col min="2869" max="2869" width="4.42578125" style="5" customWidth="1"/>
    <col min="2870" max="2870" width="10.5703125" style="5" customWidth="1"/>
    <col min="2871" max="2871" width="14.5703125" style="5" customWidth="1"/>
    <col min="2872" max="2872" width="24.140625" style="5" customWidth="1"/>
    <col min="2873" max="2873" width="23.85546875" style="5" customWidth="1"/>
    <col min="2874" max="2874" width="9" style="5" customWidth="1"/>
    <col min="2875" max="2875" width="5" style="5"/>
    <col min="2876" max="2876" width="4.42578125" style="5" customWidth="1"/>
    <col min="2877" max="2877" width="10.5703125" style="5" customWidth="1"/>
    <col min="2878" max="2878" width="14.5703125" style="5" customWidth="1"/>
    <col min="2879" max="2879" width="24.140625" style="5" customWidth="1"/>
    <col min="2880" max="2880" width="23.85546875" style="5" customWidth="1"/>
    <col min="2881" max="2881" width="9" style="5" customWidth="1"/>
    <col min="2882" max="2882" width="5" style="5"/>
    <col min="2883" max="2883" width="17.28515625" style="5" customWidth="1"/>
    <col min="2884" max="2884" width="5.140625" style="5" customWidth="1"/>
    <col min="2885" max="2885" width="20.28515625" style="5" customWidth="1"/>
    <col min="2886" max="2886" width="6.28515625" style="5" customWidth="1"/>
    <col min="2887" max="2887" width="8.140625" style="5" customWidth="1"/>
    <col min="2888" max="2888" width="9.7109375" style="5" customWidth="1"/>
    <col min="2889" max="2889" width="10.7109375" style="5" customWidth="1"/>
    <col min="2890" max="2890" width="11.85546875" style="5" customWidth="1"/>
    <col min="2891" max="2891" width="9.7109375" style="5" customWidth="1"/>
    <col min="2892" max="2892" width="11.85546875" style="5" customWidth="1"/>
    <col min="2893" max="2893" width="12.85546875" style="5" customWidth="1"/>
    <col min="2894" max="2900" width="11.42578125" style="5" customWidth="1"/>
    <col min="2901" max="2901" width="47.140625" style="5" customWidth="1"/>
    <col min="2902" max="2905" width="11.42578125" style="5" customWidth="1"/>
    <col min="2906" max="2906" width="20.28515625" style="5" customWidth="1"/>
    <col min="2907" max="2908" width="11.42578125" style="5" customWidth="1"/>
    <col min="2909" max="2909" width="17.28515625" style="5" customWidth="1"/>
    <col min="2910" max="2912" width="11.42578125" style="5" customWidth="1"/>
    <col min="2913" max="2913" width="20.28515625" style="5" customWidth="1"/>
    <col min="2914" max="2915" width="11.42578125" style="5" customWidth="1"/>
    <col min="2916" max="2916" width="17.28515625" style="5" customWidth="1"/>
    <col min="2917" max="3124" width="11.42578125" style="5" customWidth="1"/>
    <col min="3125" max="3125" width="4.42578125" style="5" customWidth="1"/>
    <col min="3126" max="3126" width="10.5703125" style="5" customWidth="1"/>
    <col min="3127" max="3127" width="14.5703125" style="5" customWidth="1"/>
    <col min="3128" max="3128" width="24.140625" style="5" customWidth="1"/>
    <col min="3129" max="3129" width="23.85546875" style="5" customWidth="1"/>
    <col min="3130" max="3130" width="9" style="5" customWidth="1"/>
    <col min="3131" max="3131" width="5" style="5"/>
    <col min="3132" max="3132" width="4.42578125" style="5" customWidth="1"/>
    <col min="3133" max="3133" width="10.5703125" style="5" customWidth="1"/>
    <col min="3134" max="3134" width="14.5703125" style="5" customWidth="1"/>
    <col min="3135" max="3135" width="24.140625" style="5" customWidth="1"/>
    <col min="3136" max="3136" width="23.85546875" style="5" customWidth="1"/>
    <col min="3137" max="3137" width="9" style="5" customWidth="1"/>
    <col min="3138" max="3138" width="5" style="5"/>
    <col min="3139" max="3139" width="17.28515625" style="5" customWidth="1"/>
    <col min="3140" max="3140" width="5.140625" style="5" customWidth="1"/>
    <col min="3141" max="3141" width="20.28515625" style="5" customWidth="1"/>
    <col min="3142" max="3142" width="6.28515625" style="5" customWidth="1"/>
    <col min="3143" max="3143" width="8.140625" style="5" customWidth="1"/>
    <col min="3144" max="3144" width="9.7109375" style="5" customWidth="1"/>
    <col min="3145" max="3145" width="10.7109375" style="5" customWidth="1"/>
    <col min="3146" max="3146" width="11.85546875" style="5" customWidth="1"/>
    <col min="3147" max="3147" width="9.7109375" style="5" customWidth="1"/>
    <col min="3148" max="3148" width="11.85546875" style="5" customWidth="1"/>
    <col min="3149" max="3149" width="12.85546875" style="5" customWidth="1"/>
    <col min="3150" max="3156" width="11.42578125" style="5" customWidth="1"/>
    <col min="3157" max="3157" width="47.140625" style="5" customWidth="1"/>
    <col min="3158" max="3161" width="11.42578125" style="5" customWidth="1"/>
    <col min="3162" max="3162" width="20.28515625" style="5" customWidth="1"/>
    <col min="3163" max="3164" width="11.42578125" style="5" customWidth="1"/>
    <col min="3165" max="3165" width="17.28515625" style="5" customWidth="1"/>
    <col min="3166" max="3168" width="11.42578125" style="5" customWidth="1"/>
    <col min="3169" max="3169" width="20.28515625" style="5" customWidth="1"/>
    <col min="3170" max="3171" width="11.42578125" style="5" customWidth="1"/>
    <col min="3172" max="3172" width="17.28515625" style="5" customWidth="1"/>
    <col min="3173" max="3380" width="11.42578125" style="5" customWidth="1"/>
    <col min="3381" max="3381" width="4.42578125" style="5" customWidth="1"/>
    <col min="3382" max="3382" width="10.5703125" style="5" customWidth="1"/>
    <col min="3383" max="3383" width="14.5703125" style="5" customWidth="1"/>
    <col min="3384" max="3384" width="24.140625" style="5" customWidth="1"/>
    <col min="3385" max="3385" width="23.85546875" style="5" customWidth="1"/>
    <col min="3386" max="3386" width="9" style="5" customWidth="1"/>
    <col min="3387" max="3387" width="5" style="5"/>
    <col min="3388" max="3388" width="4.42578125" style="5" customWidth="1"/>
    <col min="3389" max="3389" width="10.5703125" style="5" customWidth="1"/>
    <col min="3390" max="3390" width="14.5703125" style="5" customWidth="1"/>
    <col min="3391" max="3391" width="24.140625" style="5" customWidth="1"/>
    <col min="3392" max="3392" width="23.85546875" style="5" customWidth="1"/>
    <col min="3393" max="3393" width="9" style="5" customWidth="1"/>
    <col min="3394" max="3394" width="5" style="5"/>
    <col min="3395" max="3395" width="17.28515625" style="5" customWidth="1"/>
    <col min="3396" max="3396" width="5.140625" style="5" customWidth="1"/>
    <col min="3397" max="3397" width="20.28515625" style="5" customWidth="1"/>
    <col min="3398" max="3398" width="6.28515625" style="5" customWidth="1"/>
    <col min="3399" max="3399" width="8.140625" style="5" customWidth="1"/>
    <col min="3400" max="3400" width="9.7109375" style="5" customWidth="1"/>
    <col min="3401" max="3401" width="10.7109375" style="5" customWidth="1"/>
    <col min="3402" max="3402" width="11.85546875" style="5" customWidth="1"/>
    <col min="3403" max="3403" width="9.7109375" style="5" customWidth="1"/>
    <col min="3404" max="3404" width="11.85546875" style="5" customWidth="1"/>
    <col min="3405" max="3405" width="12.85546875" style="5" customWidth="1"/>
    <col min="3406" max="3412" width="11.42578125" style="5" customWidth="1"/>
    <col min="3413" max="3413" width="47.140625" style="5" customWidth="1"/>
    <col min="3414" max="3417" width="11.42578125" style="5" customWidth="1"/>
    <col min="3418" max="3418" width="20.28515625" style="5" customWidth="1"/>
    <col min="3419" max="3420" width="11.42578125" style="5" customWidth="1"/>
    <col min="3421" max="3421" width="17.28515625" style="5" customWidth="1"/>
    <col min="3422" max="3424" width="11.42578125" style="5" customWidth="1"/>
    <col min="3425" max="3425" width="20.28515625" style="5" customWidth="1"/>
    <col min="3426" max="3427" width="11.42578125" style="5" customWidth="1"/>
    <col min="3428" max="3428" width="17.28515625" style="5" customWidth="1"/>
    <col min="3429" max="3636" width="11.42578125" style="5" customWidth="1"/>
    <col min="3637" max="3637" width="4.42578125" style="5" customWidth="1"/>
    <col min="3638" max="3638" width="10.5703125" style="5" customWidth="1"/>
    <col min="3639" max="3639" width="14.5703125" style="5" customWidth="1"/>
    <col min="3640" max="3640" width="24.140625" style="5" customWidth="1"/>
    <col min="3641" max="3641" width="23.85546875" style="5" customWidth="1"/>
    <col min="3642" max="3642" width="9" style="5" customWidth="1"/>
    <col min="3643" max="3643" width="5" style="5"/>
    <col min="3644" max="3644" width="4.42578125" style="5" customWidth="1"/>
    <col min="3645" max="3645" width="10.5703125" style="5" customWidth="1"/>
    <col min="3646" max="3646" width="14.5703125" style="5" customWidth="1"/>
    <col min="3647" max="3647" width="24.140625" style="5" customWidth="1"/>
    <col min="3648" max="3648" width="23.85546875" style="5" customWidth="1"/>
    <col min="3649" max="3649" width="9" style="5" customWidth="1"/>
    <col min="3650" max="3650" width="5" style="5"/>
    <col min="3651" max="3651" width="17.28515625" style="5" customWidth="1"/>
    <col min="3652" max="3652" width="5.140625" style="5" customWidth="1"/>
    <col min="3653" max="3653" width="20.28515625" style="5" customWidth="1"/>
    <col min="3654" max="3654" width="6.28515625" style="5" customWidth="1"/>
    <col min="3655" max="3655" width="8.140625" style="5" customWidth="1"/>
    <col min="3656" max="3656" width="9.7109375" style="5" customWidth="1"/>
    <col min="3657" max="3657" width="10.7109375" style="5" customWidth="1"/>
    <col min="3658" max="3658" width="11.85546875" style="5" customWidth="1"/>
    <col min="3659" max="3659" width="9.7109375" style="5" customWidth="1"/>
    <col min="3660" max="3660" width="11.85546875" style="5" customWidth="1"/>
    <col min="3661" max="3661" width="12.85546875" style="5" customWidth="1"/>
    <col min="3662" max="3668" width="11.42578125" style="5" customWidth="1"/>
    <col min="3669" max="3669" width="47.140625" style="5" customWidth="1"/>
    <col min="3670" max="3673" width="11.42578125" style="5" customWidth="1"/>
    <col min="3674" max="3674" width="20.28515625" style="5" customWidth="1"/>
    <col min="3675" max="3676" width="11.42578125" style="5" customWidth="1"/>
    <col min="3677" max="3677" width="17.28515625" style="5" customWidth="1"/>
    <col min="3678" max="3680" width="11.42578125" style="5" customWidth="1"/>
    <col min="3681" max="3681" width="20.28515625" style="5" customWidth="1"/>
    <col min="3682" max="3683" width="11.42578125" style="5" customWidth="1"/>
    <col min="3684" max="3684" width="17.28515625" style="5" customWidth="1"/>
    <col min="3685" max="3892" width="11.42578125" style="5" customWidth="1"/>
    <col min="3893" max="3893" width="4.42578125" style="5" customWidth="1"/>
    <col min="3894" max="3894" width="10.5703125" style="5" customWidth="1"/>
    <col min="3895" max="3895" width="14.5703125" style="5" customWidth="1"/>
    <col min="3896" max="3896" width="24.140625" style="5" customWidth="1"/>
    <col min="3897" max="3897" width="23.85546875" style="5" customWidth="1"/>
    <col min="3898" max="3898" width="9" style="5" customWidth="1"/>
    <col min="3899" max="3899" width="5" style="5"/>
    <col min="3900" max="3900" width="4.42578125" style="5" customWidth="1"/>
    <col min="3901" max="3901" width="10.5703125" style="5" customWidth="1"/>
    <col min="3902" max="3902" width="14.5703125" style="5" customWidth="1"/>
    <col min="3903" max="3903" width="24.140625" style="5" customWidth="1"/>
    <col min="3904" max="3904" width="23.85546875" style="5" customWidth="1"/>
    <col min="3905" max="3905" width="9" style="5" customWidth="1"/>
    <col min="3906" max="3906" width="5" style="5"/>
    <col min="3907" max="3907" width="17.28515625" style="5" customWidth="1"/>
    <col min="3908" max="3908" width="5.140625" style="5" customWidth="1"/>
    <col min="3909" max="3909" width="20.28515625" style="5" customWidth="1"/>
    <col min="3910" max="3910" width="6.28515625" style="5" customWidth="1"/>
    <col min="3911" max="3911" width="8.140625" style="5" customWidth="1"/>
    <col min="3912" max="3912" width="9.7109375" style="5" customWidth="1"/>
    <col min="3913" max="3913" width="10.7109375" style="5" customWidth="1"/>
    <col min="3914" max="3914" width="11.85546875" style="5" customWidth="1"/>
    <col min="3915" max="3915" width="9.7109375" style="5" customWidth="1"/>
    <col min="3916" max="3916" width="11.85546875" style="5" customWidth="1"/>
    <col min="3917" max="3917" width="12.85546875" style="5" customWidth="1"/>
    <col min="3918" max="3924" width="11.42578125" style="5" customWidth="1"/>
    <col min="3925" max="3925" width="47.140625" style="5" customWidth="1"/>
    <col min="3926" max="3929" width="11.42578125" style="5" customWidth="1"/>
    <col min="3930" max="3930" width="20.28515625" style="5" customWidth="1"/>
    <col min="3931" max="3932" width="11.42578125" style="5" customWidth="1"/>
    <col min="3933" max="3933" width="17.28515625" style="5" customWidth="1"/>
    <col min="3934" max="3936" width="11.42578125" style="5" customWidth="1"/>
    <col min="3937" max="3937" width="20.28515625" style="5" customWidth="1"/>
    <col min="3938" max="3939" width="11.42578125" style="5" customWidth="1"/>
    <col min="3940" max="3940" width="17.28515625" style="5" customWidth="1"/>
    <col min="3941" max="4148" width="11.42578125" style="5" customWidth="1"/>
    <col min="4149" max="4149" width="4.42578125" style="5" customWidth="1"/>
    <col min="4150" max="4150" width="10.5703125" style="5" customWidth="1"/>
    <col min="4151" max="4151" width="14.5703125" style="5" customWidth="1"/>
    <col min="4152" max="4152" width="24.140625" style="5" customWidth="1"/>
    <col min="4153" max="4153" width="23.85546875" style="5" customWidth="1"/>
    <col min="4154" max="4154" width="9" style="5" customWidth="1"/>
    <col min="4155" max="4155" width="5" style="5"/>
    <col min="4156" max="4156" width="4.42578125" style="5" customWidth="1"/>
    <col min="4157" max="4157" width="10.5703125" style="5" customWidth="1"/>
    <col min="4158" max="4158" width="14.5703125" style="5" customWidth="1"/>
    <col min="4159" max="4159" width="24.140625" style="5" customWidth="1"/>
    <col min="4160" max="4160" width="23.85546875" style="5" customWidth="1"/>
    <col min="4161" max="4161" width="9" style="5" customWidth="1"/>
    <col min="4162" max="4162" width="5" style="5"/>
    <col min="4163" max="4163" width="17.28515625" style="5" customWidth="1"/>
    <col min="4164" max="4164" width="5.140625" style="5" customWidth="1"/>
    <col min="4165" max="4165" width="20.28515625" style="5" customWidth="1"/>
    <col min="4166" max="4166" width="6.28515625" style="5" customWidth="1"/>
    <col min="4167" max="4167" width="8.140625" style="5" customWidth="1"/>
    <col min="4168" max="4168" width="9.7109375" style="5" customWidth="1"/>
    <col min="4169" max="4169" width="10.7109375" style="5" customWidth="1"/>
    <col min="4170" max="4170" width="11.85546875" style="5" customWidth="1"/>
    <col min="4171" max="4171" width="9.7109375" style="5" customWidth="1"/>
    <col min="4172" max="4172" width="11.85546875" style="5" customWidth="1"/>
    <col min="4173" max="4173" width="12.85546875" style="5" customWidth="1"/>
    <col min="4174" max="4180" width="11.42578125" style="5" customWidth="1"/>
    <col min="4181" max="4181" width="47.140625" style="5" customWidth="1"/>
    <col min="4182" max="4185" width="11.42578125" style="5" customWidth="1"/>
    <col min="4186" max="4186" width="20.28515625" style="5" customWidth="1"/>
    <col min="4187" max="4188" width="11.42578125" style="5" customWidth="1"/>
    <col min="4189" max="4189" width="17.28515625" style="5" customWidth="1"/>
    <col min="4190" max="4192" width="11.42578125" style="5" customWidth="1"/>
    <col min="4193" max="4193" width="20.28515625" style="5" customWidth="1"/>
    <col min="4194" max="4195" width="11.42578125" style="5" customWidth="1"/>
    <col min="4196" max="4196" width="17.28515625" style="5" customWidth="1"/>
    <col min="4197" max="4404" width="11.42578125" style="5" customWidth="1"/>
    <col min="4405" max="4405" width="4.42578125" style="5" customWidth="1"/>
    <col min="4406" max="4406" width="10.5703125" style="5" customWidth="1"/>
    <col min="4407" max="4407" width="14.5703125" style="5" customWidth="1"/>
    <col min="4408" max="4408" width="24.140625" style="5" customWidth="1"/>
    <col min="4409" max="4409" width="23.85546875" style="5" customWidth="1"/>
    <col min="4410" max="4410" width="9" style="5" customWidth="1"/>
    <col min="4411" max="4411" width="5" style="5"/>
    <col min="4412" max="4412" width="4.42578125" style="5" customWidth="1"/>
    <col min="4413" max="4413" width="10.5703125" style="5" customWidth="1"/>
    <col min="4414" max="4414" width="14.5703125" style="5" customWidth="1"/>
    <col min="4415" max="4415" width="24.140625" style="5" customWidth="1"/>
    <col min="4416" max="4416" width="23.85546875" style="5" customWidth="1"/>
    <col min="4417" max="4417" width="9" style="5" customWidth="1"/>
    <col min="4418" max="4418" width="5" style="5"/>
    <col min="4419" max="4419" width="17.28515625" style="5" customWidth="1"/>
    <col min="4420" max="4420" width="5.140625" style="5" customWidth="1"/>
    <col min="4421" max="4421" width="20.28515625" style="5" customWidth="1"/>
    <col min="4422" max="4422" width="6.28515625" style="5" customWidth="1"/>
    <col min="4423" max="4423" width="8.140625" style="5" customWidth="1"/>
    <col min="4424" max="4424" width="9.7109375" style="5" customWidth="1"/>
    <col min="4425" max="4425" width="10.7109375" style="5" customWidth="1"/>
    <col min="4426" max="4426" width="11.85546875" style="5" customWidth="1"/>
    <col min="4427" max="4427" width="9.7109375" style="5" customWidth="1"/>
    <col min="4428" max="4428" width="11.85546875" style="5" customWidth="1"/>
    <col min="4429" max="4429" width="12.85546875" style="5" customWidth="1"/>
    <col min="4430" max="4436" width="11.42578125" style="5" customWidth="1"/>
    <col min="4437" max="4437" width="47.140625" style="5" customWidth="1"/>
    <col min="4438" max="4441" width="11.42578125" style="5" customWidth="1"/>
    <col min="4442" max="4442" width="20.28515625" style="5" customWidth="1"/>
    <col min="4443" max="4444" width="11.42578125" style="5" customWidth="1"/>
    <col min="4445" max="4445" width="17.28515625" style="5" customWidth="1"/>
    <col min="4446" max="4448" width="11.42578125" style="5" customWidth="1"/>
    <col min="4449" max="4449" width="20.28515625" style="5" customWidth="1"/>
    <col min="4450" max="4451" width="11.42578125" style="5" customWidth="1"/>
    <col min="4452" max="4452" width="17.28515625" style="5" customWidth="1"/>
    <col min="4453" max="4660" width="11.42578125" style="5" customWidth="1"/>
    <col min="4661" max="4661" width="4.42578125" style="5" customWidth="1"/>
    <col min="4662" max="4662" width="10.5703125" style="5" customWidth="1"/>
    <col min="4663" max="4663" width="14.5703125" style="5" customWidth="1"/>
    <col min="4664" max="4664" width="24.140625" style="5" customWidth="1"/>
    <col min="4665" max="4665" width="23.85546875" style="5" customWidth="1"/>
    <col min="4666" max="4666" width="9" style="5" customWidth="1"/>
    <col min="4667" max="4667" width="5" style="5"/>
    <col min="4668" max="4668" width="4.42578125" style="5" customWidth="1"/>
    <col min="4669" max="4669" width="10.5703125" style="5" customWidth="1"/>
    <col min="4670" max="4670" width="14.5703125" style="5" customWidth="1"/>
    <col min="4671" max="4671" width="24.140625" style="5" customWidth="1"/>
    <col min="4672" max="4672" width="23.85546875" style="5" customWidth="1"/>
    <col min="4673" max="4673" width="9" style="5" customWidth="1"/>
    <col min="4674" max="4674" width="5" style="5"/>
    <col min="4675" max="4675" width="17.28515625" style="5" customWidth="1"/>
    <col min="4676" max="4676" width="5.140625" style="5" customWidth="1"/>
    <col min="4677" max="4677" width="20.28515625" style="5" customWidth="1"/>
    <col min="4678" max="4678" width="6.28515625" style="5" customWidth="1"/>
    <col min="4679" max="4679" width="8.140625" style="5" customWidth="1"/>
    <col min="4680" max="4680" width="9.7109375" style="5" customWidth="1"/>
    <col min="4681" max="4681" width="10.7109375" style="5" customWidth="1"/>
    <col min="4682" max="4682" width="11.85546875" style="5" customWidth="1"/>
    <col min="4683" max="4683" width="9.7109375" style="5" customWidth="1"/>
    <col min="4684" max="4684" width="11.85546875" style="5" customWidth="1"/>
    <col min="4685" max="4685" width="12.85546875" style="5" customWidth="1"/>
    <col min="4686" max="4692" width="11.42578125" style="5" customWidth="1"/>
    <col min="4693" max="4693" width="47.140625" style="5" customWidth="1"/>
    <col min="4694" max="4697" width="11.42578125" style="5" customWidth="1"/>
    <col min="4698" max="4698" width="20.28515625" style="5" customWidth="1"/>
    <col min="4699" max="4700" width="11.42578125" style="5" customWidth="1"/>
    <col min="4701" max="4701" width="17.28515625" style="5" customWidth="1"/>
    <col min="4702" max="4704" width="11.42578125" style="5" customWidth="1"/>
    <col min="4705" max="4705" width="20.28515625" style="5" customWidth="1"/>
    <col min="4706" max="4707" width="11.42578125" style="5" customWidth="1"/>
    <col min="4708" max="4708" width="17.28515625" style="5" customWidth="1"/>
    <col min="4709" max="4916" width="11.42578125" style="5" customWidth="1"/>
    <col min="4917" max="4917" width="4.42578125" style="5" customWidth="1"/>
    <col min="4918" max="4918" width="10.5703125" style="5" customWidth="1"/>
    <col min="4919" max="4919" width="14.5703125" style="5" customWidth="1"/>
    <col min="4920" max="4920" width="24.140625" style="5" customWidth="1"/>
    <col min="4921" max="4921" width="23.85546875" style="5" customWidth="1"/>
    <col min="4922" max="4922" width="9" style="5" customWidth="1"/>
    <col min="4923" max="4923" width="5" style="5"/>
    <col min="4924" max="4924" width="4.42578125" style="5" customWidth="1"/>
    <col min="4925" max="4925" width="10.5703125" style="5" customWidth="1"/>
    <col min="4926" max="4926" width="14.5703125" style="5" customWidth="1"/>
    <col min="4927" max="4927" width="24.140625" style="5" customWidth="1"/>
    <col min="4928" max="4928" width="23.85546875" style="5" customWidth="1"/>
    <col min="4929" max="4929" width="9" style="5" customWidth="1"/>
    <col min="4930" max="4930" width="5" style="5"/>
    <col min="4931" max="4931" width="17.28515625" style="5" customWidth="1"/>
    <col min="4932" max="4932" width="5.140625" style="5" customWidth="1"/>
    <col min="4933" max="4933" width="20.28515625" style="5" customWidth="1"/>
    <col min="4934" max="4934" width="6.28515625" style="5" customWidth="1"/>
    <col min="4935" max="4935" width="8.140625" style="5" customWidth="1"/>
    <col min="4936" max="4936" width="9.7109375" style="5" customWidth="1"/>
    <col min="4937" max="4937" width="10.7109375" style="5" customWidth="1"/>
    <col min="4938" max="4938" width="11.85546875" style="5" customWidth="1"/>
    <col min="4939" max="4939" width="9.7109375" style="5" customWidth="1"/>
    <col min="4940" max="4940" width="11.85546875" style="5" customWidth="1"/>
    <col min="4941" max="4941" width="12.85546875" style="5" customWidth="1"/>
    <col min="4942" max="4948" width="11.42578125" style="5" customWidth="1"/>
    <col min="4949" max="4949" width="47.140625" style="5" customWidth="1"/>
    <col min="4950" max="4953" width="11.42578125" style="5" customWidth="1"/>
    <col min="4954" max="4954" width="20.28515625" style="5" customWidth="1"/>
    <col min="4955" max="4956" width="11.42578125" style="5" customWidth="1"/>
    <col min="4957" max="4957" width="17.28515625" style="5" customWidth="1"/>
    <col min="4958" max="4960" width="11.42578125" style="5" customWidth="1"/>
    <col min="4961" max="4961" width="20.28515625" style="5" customWidth="1"/>
    <col min="4962" max="4963" width="11.42578125" style="5" customWidth="1"/>
    <col min="4964" max="4964" width="17.28515625" style="5" customWidth="1"/>
    <col min="4965" max="5172" width="11.42578125" style="5" customWidth="1"/>
    <col min="5173" max="5173" width="4.42578125" style="5" customWidth="1"/>
    <col min="5174" max="5174" width="10.5703125" style="5" customWidth="1"/>
    <col min="5175" max="5175" width="14.5703125" style="5" customWidth="1"/>
    <col min="5176" max="5176" width="24.140625" style="5" customWidth="1"/>
    <col min="5177" max="5177" width="23.85546875" style="5" customWidth="1"/>
    <col min="5178" max="5178" width="9" style="5" customWidth="1"/>
    <col min="5179" max="5179" width="5" style="5"/>
    <col min="5180" max="5180" width="4.42578125" style="5" customWidth="1"/>
    <col min="5181" max="5181" width="10.5703125" style="5" customWidth="1"/>
    <col min="5182" max="5182" width="14.5703125" style="5" customWidth="1"/>
    <col min="5183" max="5183" width="24.140625" style="5" customWidth="1"/>
    <col min="5184" max="5184" width="23.85546875" style="5" customWidth="1"/>
    <col min="5185" max="5185" width="9" style="5" customWidth="1"/>
    <col min="5186" max="5186" width="5" style="5"/>
    <col min="5187" max="5187" width="17.28515625" style="5" customWidth="1"/>
    <col min="5188" max="5188" width="5.140625" style="5" customWidth="1"/>
    <col min="5189" max="5189" width="20.28515625" style="5" customWidth="1"/>
    <col min="5190" max="5190" width="6.28515625" style="5" customWidth="1"/>
    <col min="5191" max="5191" width="8.140625" style="5" customWidth="1"/>
    <col min="5192" max="5192" width="9.7109375" style="5" customWidth="1"/>
    <col min="5193" max="5193" width="10.7109375" style="5" customWidth="1"/>
    <col min="5194" max="5194" width="11.85546875" style="5" customWidth="1"/>
    <col min="5195" max="5195" width="9.7109375" style="5" customWidth="1"/>
    <col min="5196" max="5196" width="11.85546875" style="5" customWidth="1"/>
    <col min="5197" max="5197" width="12.85546875" style="5" customWidth="1"/>
    <col min="5198" max="5204" width="11.42578125" style="5" customWidth="1"/>
    <col min="5205" max="5205" width="47.140625" style="5" customWidth="1"/>
    <col min="5206" max="5209" width="11.42578125" style="5" customWidth="1"/>
    <col min="5210" max="5210" width="20.28515625" style="5" customWidth="1"/>
    <col min="5211" max="5212" width="11.42578125" style="5" customWidth="1"/>
    <col min="5213" max="5213" width="17.28515625" style="5" customWidth="1"/>
    <col min="5214" max="5216" width="11.42578125" style="5" customWidth="1"/>
    <col min="5217" max="5217" width="20.28515625" style="5" customWidth="1"/>
    <col min="5218" max="5219" width="11.42578125" style="5" customWidth="1"/>
    <col min="5220" max="5220" width="17.28515625" style="5" customWidth="1"/>
    <col min="5221" max="5428" width="11.42578125" style="5" customWidth="1"/>
    <col min="5429" max="5429" width="4.42578125" style="5" customWidth="1"/>
    <col min="5430" max="5430" width="10.5703125" style="5" customWidth="1"/>
    <col min="5431" max="5431" width="14.5703125" style="5" customWidth="1"/>
    <col min="5432" max="5432" width="24.140625" style="5" customWidth="1"/>
    <col min="5433" max="5433" width="23.85546875" style="5" customWidth="1"/>
    <col min="5434" max="5434" width="9" style="5" customWidth="1"/>
    <col min="5435" max="5435" width="5" style="5"/>
    <col min="5436" max="5436" width="4.42578125" style="5" customWidth="1"/>
    <col min="5437" max="5437" width="10.5703125" style="5" customWidth="1"/>
    <col min="5438" max="5438" width="14.5703125" style="5" customWidth="1"/>
    <col min="5439" max="5439" width="24.140625" style="5" customWidth="1"/>
    <col min="5440" max="5440" width="23.85546875" style="5" customWidth="1"/>
    <col min="5441" max="5441" width="9" style="5" customWidth="1"/>
    <col min="5442" max="5442" width="5" style="5"/>
    <col min="5443" max="5443" width="17.28515625" style="5" customWidth="1"/>
    <col min="5444" max="5444" width="5.140625" style="5" customWidth="1"/>
    <col min="5445" max="5445" width="20.28515625" style="5" customWidth="1"/>
    <col min="5446" max="5446" width="6.28515625" style="5" customWidth="1"/>
    <col min="5447" max="5447" width="8.140625" style="5" customWidth="1"/>
    <col min="5448" max="5448" width="9.7109375" style="5" customWidth="1"/>
    <col min="5449" max="5449" width="10.7109375" style="5" customWidth="1"/>
    <col min="5450" max="5450" width="11.85546875" style="5" customWidth="1"/>
    <col min="5451" max="5451" width="9.7109375" style="5" customWidth="1"/>
    <col min="5452" max="5452" width="11.85546875" style="5" customWidth="1"/>
    <col min="5453" max="5453" width="12.85546875" style="5" customWidth="1"/>
    <col min="5454" max="5460" width="11.42578125" style="5" customWidth="1"/>
    <col min="5461" max="5461" width="47.140625" style="5" customWidth="1"/>
    <col min="5462" max="5465" width="11.42578125" style="5" customWidth="1"/>
    <col min="5466" max="5466" width="20.28515625" style="5" customWidth="1"/>
    <col min="5467" max="5468" width="11.42578125" style="5" customWidth="1"/>
    <col min="5469" max="5469" width="17.28515625" style="5" customWidth="1"/>
    <col min="5470" max="5472" width="11.42578125" style="5" customWidth="1"/>
    <col min="5473" max="5473" width="20.28515625" style="5" customWidth="1"/>
    <col min="5474" max="5475" width="11.42578125" style="5" customWidth="1"/>
    <col min="5476" max="5476" width="17.28515625" style="5" customWidth="1"/>
    <col min="5477" max="5684" width="11.42578125" style="5" customWidth="1"/>
    <col min="5685" max="5685" width="4.42578125" style="5" customWidth="1"/>
    <col min="5686" max="5686" width="10.5703125" style="5" customWidth="1"/>
    <col min="5687" max="5687" width="14.5703125" style="5" customWidth="1"/>
    <col min="5688" max="5688" width="24.140625" style="5" customWidth="1"/>
    <col min="5689" max="5689" width="23.85546875" style="5" customWidth="1"/>
    <col min="5690" max="5690" width="9" style="5" customWidth="1"/>
    <col min="5691" max="5691" width="5" style="5"/>
    <col min="5692" max="5692" width="4.42578125" style="5" customWidth="1"/>
    <col min="5693" max="5693" width="10.5703125" style="5" customWidth="1"/>
    <col min="5694" max="5694" width="14.5703125" style="5" customWidth="1"/>
    <col min="5695" max="5695" width="24.140625" style="5" customWidth="1"/>
    <col min="5696" max="5696" width="23.85546875" style="5" customWidth="1"/>
    <col min="5697" max="5697" width="9" style="5" customWidth="1"/>
    <col min="5698" max="5698" width="5" style="5"/>
    <col min="5699" max="5699" width="17.28515625" style="5" customWidth="1"/>
    <col min="5700" max="5700" width="5.140625" style="5" customWidth="1"/>
    <col min="5701" max="5701" width="20.28515625" style="5" customWidth="1"/>
    <col min="5702" max="5702" width="6.28515625" style="5" customWidth="1"/>
    <col min="5703" max="5703" width="8.140625" style="5" customWidth="1"/>
    <col min="5704" max="5704" width="9.7109375" style="5" customWidth="1"/>
    <col min="5705" max="5705" width="10.7109375" style="5" customWidth="1"/>
    <col min="5706" max="5706" width="11.85546875" style="5" customWidth="1"/>
    <col min="5707" max="5707" width="9.7109375" style="5" customWidth="1"/>
    <col min="5708" max="5708" width="11.85546875" style="5" customWidth="1"/>
    <col min="5709" max="5709" width="12.85546875" style="5" customWidth="1"/>
    <col min="5710" max="5716" width="11.42578125" style="5" customWidth="1"/>
    <col min="5717" max="5717" width="47.140625" style="5" customWidth="1"/>
    <col min="5718" max="5721" width="11.42578125" style="5" customWidth="1"/>
    <col min="5722" max="5722" width="20.28515625" style="5" customWidth="1"/>
    <col min="5723" max="5724" width="11.42578125" style="5" customWidth="1"/>
    <col min="5725" max="5725" width="17.28515625" style="5" customWidth="1"/>
    <col min="5726" max="5728" width="11.42578125" style="5" customWidth="1"/>
    <col min="5729" max="5729" width="20.28515625" style="5" customWidth="1"/>
    <col min="5730" max="5731" width="11.42578125" style="5" customWidth="1"/>
    <col min="5732" max="5732" width="17.28515625" style="5" customWidth="1"/>
    <col min="5733" max="5940" width="11.42578125" style="5" customWidth="1"/>
    <col min="5941" max="5941" width="4.42578125" style="5" customWidth="1"/>
    <col min="5942" max="5942" width="10.5703125" style="5" customWidth="1"/>
    <col min="5943" max="5943" width="14.5703125" style="5" customWidth="1"/>
    <col min="5944" max="5944" width="24.140625" style="5" customWidth="1"/>
    <col min="5945" max="5945" width="23.85546875" style="5" customWidth="1"/>
    <col min="5946" max="5946" width="9" style="5" customWidth="1"/>
    <col min="5947" max="5947" width="5" style="5"/>
    <col min="5948" max="5948" width="4.42578125" style="5" customWidth="1"/>
    <col min="5949" max="5949" width="10.5703125" style="5" customWidth="1"/>
    <col min="5950" max="5950" width="14.5703125" style="5" customWidth="1"/>
    <col min="5951" max="5951" width="24.140625" style="5" customWidth="1"/>
    <col min="5952" max="5952" width="23.85546875" style="5" customWidth="1"/>
    <col min="5953" max="5953" width="9" style="5" customWidth="1"/>
    <col min="5954" max="5954" width="5" style="5"/>
    <col min="5955" max="5955" width="17.28515625" style="5" customWidth="1"/>
    <col min="5956" max="5956" width="5.140625" style="5" customWidth="1"/>
    <col min="5957" max="5957" width="20.28515625" style="5" customWidth="1"/>
    <col min="5958" max="5958" width="6.28515625" style="5" customWidth="1"/>
    <col min="5959" max="5959" width="8.140625" style="5" customWidth="1"/>
    <col min="5960" max="5960" width="9.7109375" style="5" customWidth="1"/>
    <col min="5961" max="5961" width="10.7109375" style="5" customWidth="1"/>
    <col min="5962" max="5962" width="11.85546875" style="5" customWidth="1"/>
    <col min="5963" max="5963" width="9.7109375" style="5" customWidth="1"/>
    <col min="5964" max="5964" width="11.85546875" style="5" customWidth="1"/>
    <col min="5965" max="5965" width="12.85546875" style="5" customWidth="1"/>
    <col min="5966" max="5972" width="11.42578125" style="5" customWidth="1"/>
    <col min="5973" max="5973" width="47.140625" style="5" customWidth="1"/>
    <col min="5974" max="5977" width="11.42578125" style="5" customWidth="1"/>
    <col min="5978" max="5978" width="20.28515625" style="5" customWidth="1"/>
    <col min="5979" max="5980" width="11.42578125" style="5" customWidth="1"/>
    <col min="5981" max="5981" width="17.28515625" style="5" customWidth="1"/>
    <col min="5982" max="5984" width="11.42578125" style="5" customWidth="1"/>
    <col min="5985" max="5985" width="20.28515625" style="5" customWidth="1"/>
    <col min="5986" max="5987" width="11.42578125" style="5" customWidth="1"/>
    <col min="5988" max="5988" width="17.28515625" style="5" customWidth="1"/>
    <col min="5989" max="6196" width="11.42578125" style="5" customWidth="1"/>
    <col min="6197" max="6197" width="4.42578125" style="5" customWidth="1"/>
    <col min="6198" max="6198" width="10.5703125" style="5" customWidth="1"/>
    <col min="6199" max="6199" width="14.5703125" style="5" customWidth="1"/>
    <col min="6200" max="6200" width="24.140625" style="5" customWidth="1"/>
    <col min="6201" max="6201" width="23.85546875" style="5" customWidth="1"/>
    <col min="6202" max="6202" width="9" style="5" customWidth="1"/>
    <col min="6203" max="6203" width="5" style="5"/>
    <col min="6204" max="6204" width="4.42578125" style="5" customWidth="1"/>
    <col min="6205" max="6205" width="10.5703125" style="5" customWidth="1"/>
    <col min="6206" max="6206" width="14.5703125" style="5" customWidth="1"/>
    <col min="6207" max="6207" width="24.140625" style="5" customWidth="1"/>
    <col min="6208" max="6208" width="23.85546875" style="5" customWidth="1"/>
    <col min="6209" max="6209" width="9" style="5" customWidth="1"/>
    <col min="6210" max="6210" width="5" style="5"/>
    <col min="6211" max="6211" width="17.28515625" style="5" customWidth="1"/>
    <col min="6212" max="6212" width="5.140625" style="5" customWidth="1"/>
    <col min="6213" max="6213" width="20.28515625" style="5" customWidth="1"/>
    <col min="6214" max="6214" width="6.28515625" style="5" customWidth="1"/>
    <col min="6215" max="6215" width="8.140625" style="5" customWidth="1"/>
    <col min="6216" max="6216" width="9.7109375" style="5" customWidth="1"/>
    <col min="6217" max="6217" width="10.7109375" style="5" customWidth="1"/>
    <col min="6218" max="6218" width="11.85546875" style="5" customWidth="1"/>
    <col min="6219" max="6219" width="9.7109375" style="5" customWidth="1"/>
    <col min="6220" max="6220" width="11.85546875" style="5" customWidth="1"/>
    <col min="6221" max="6221" width="12.85546875" style="5" customWidth="1"/>
    <col min="6222" max="6228" width="11.42578125" style="5" customWidth="1"/>
    <col min="6229" max="6229" width="47.140625" style="5" customWidth="1"/>
    <col min="6230" max="6233" width="11.42578125" style="5" customWidth="1"/>
    <col min="6234" max="6234" width="20.28515625" style="5" customWidth="1"/>
    <col min="6235" max="6236" width="11.42578125" style="5" customWidth="1"/>
    <col min="6237" max="6237" width="17.28515625" style="5" customWidth="1"/>
    <col min="6238" max="6240" width="11.42578125" style="5" customWidth="1"/>
    <col min="6241" max="6241" width="20.28515625" style="5" customWidth="1"/>
    <col min="6242" max="6243" width="11.42578125" style="5" customWidth="1"/>
    <col min="6244" max="6244" width="17.28515625" style="5" customWidth="1"/>
    <col min="6245" max="6452" width="11.42578125" style="5" customWidth="1"/>
    <col min="6453" max="6453" width="4.42578125" style="5" customWidth="1"/>
    <col min="6454" max="6454" width="10.5703125" style="5" customWidth="1"/>
    <col min="6455" max="6455" width="14.5703125" style="5" customWidth="1"/>
    <col min="6456" max="6456" width="24.140625" style="5" customWidth="1"/>
    <col min="6457" max="6457" width="23.85546875" style="5" customWidth="1"/>
    <col min="6458" max="6458" width="9" style="5" customWidth="1"/>
    <col min="6459" max="6459" width="5" style="5"/>
    <col min="6460" max="6460" width="4.42578125" style="5" customWidth="1"/>
    <col min="6461" max="6461" width="10.5703125" style="5" customWidth="1"/>
    <col min="6462" max="6462" width="14.5703125" style="5" customWidth="1"/>
    <col min="6463" max="6463" width="24.140625" style="5" customWidth="1"/>
    <col min="6464" max="6464" width="23.85546875" style="5" customWidth="1"/>
    <col min="6465" max="6465" width="9" style="5" customWidth="1"/>
    <col min="6466" max="6466" width="5" style="5"/>
    <col min="6467" max="6467" width="17.28515625" style="5" customWidth="1"/>
    <col min="6468" max="6468" width="5.140625" style="5" customWidth="1"/>
    <col min="6469" max="6469" width="20.28515625" style="5" customWidth="1"/>
    <col min="6470" max="6470" width="6.28515625" style="5" customWidth="1"/>
    <col min="6471" max="6471" width="8.140625" style="5" customWidth="1"/>
    <col min="6472" max="6472" width="9.7109375" style="5" customWidth="1"/>
    <col min="6473" max="6473" width="10.7109375" style="5" customWidth="1"/>
    <col min="6474" max="6474" width="11.85546875" style="5" customWidth="1"/>
    <col min="6475" max="6475" width="9.7109375" style="5" customWidth="1"/>
    <col min="6476" max="6476" width="11.85546875" style="5" customWidth="1"/>
    <col min="6477" max="6477" width="12.85546875" style="5" customWidth="1"/>
    <col min="6478" max="6484" width="11.42578125" style="5" customWidth="1"/>
    <col min="6485" max="6485" width="47.140625" style="5" customWidth="1"/>
    <col min="6486" max="6489" width="11.42578125" style="5" customWidth="1"/>
    <col min="6490" max="6490" width="20.28515625" style="5" customWidth="1"/>
    <col min="6491" max="6492" width="11.42578125" style="5" customWidth="1"/>
    <col min="6493" max="6493" width="17.28515625" style="5" customWidth="1"/>
    <col min="6494" max="6496" width="11.42578125" style="5" customWidth="1"/>
    <col min="6497" max="6497" width="20.28515625" style="5" customWidth="1"/>
    <col min="6498" max="6499" width="11.42578125" style="5" customWidth="1"/>
    <col min="6500" max="6500" width="17.28515625" style="5" customWidth="1"/>
    <col min="6501" max="6708" width="11.42578125" style="5" customWidth="1"/>
    <col min="6709" max="6709" width="4.42578125" style="5" customWidth="1"/>
    <col min="6710" max="6710" width="10.5703125" style="5" customWidth="1"/>
    <col min="6711" max="6711" width="14.5703125" style="5" customWidth="1"/>
    <col min="6712" max="6712" width="24.140625" style="5" customWidth="1"/>
    <col min="6713" max="6713" width="23.85546875" style="5" customWidth="1"/>
    <col min="6714" max="6714" width="9" style="5" customWidth="1"/>
    <col min="6715" max="6715" width="5" style="5"/>
    <col min="6716" max="6716" width="4.42578125" style="5" customWidth="1"/>
    <col min="6717" max="6717" width="10.5703125" style="5" customWidth="1"/>
    <col min="6718" max="6718" width="14.5703125" style="5" customWidth="1"/>
    <col min="6719" max="6719" width="24.140625" style="5" customWidth="1"/>
    <col min="6720" max="6720" width="23.85546875" style="5" customWidth="1"/>
    <col min="6721" max="6721" width="9" style="5" customWidth="1"/>
    <col min="6722" max="6722" width="5" style="5"/>
    <col min="6723" max="6723" width="17.28515625" style="5" customWidth="1"/>
    <col min="6724" max="6724" width="5.140625" style="5" customWidth="1"/>
    <col min="6725" max="6725" width="20.28515625" style="5" customWidth="1"/>
    <col min="6726" max="6726" width="6.28515625" style="5" customWidth="1"/>
    <col min="6727" max="6727" width="8.140625" style="5" customWidth="1"/>
    <col min="6728" max="6728" width="9.7109375" style="5" customWidth="1"/>
    <col min="6729" max="6729" width="10.7109375" style="5" customWidth="1"/>
    <col min="6730" max="6730" width="11.85546875" style="5" customWidth="1"/>
    <col min="6731" max="6731" width="9.7109375" style="5" customWidth="1"/>
    <col min="6732" max="6732" width="11.85546875" style="5" customWidth="1"/>
    <col min="6733" max="6733" width="12.85546875" style="5" customWidth="1"/>
    <col min="6734" max="6740" width="11.42578125" style="5" customWidth="1"/>
    <col min="6741" max="6741" width="47.140625" style="5" customWidth="1"/>
    <col min="6742" max="6745" width="11.42578125" style="5" customWidth="1"/>
    <col min="6746" max="6746" width="20.28515625" style="5" customWidth="1"/>
    <col min="6747" max="6748" width="11.42578125" style="5" customWidth="1"/>
    <col min="6749" max="6749" width="17.28515625" style="5" customWidth="1"/>
    <col min="6750" max="6752" width="11.42578125" style="5" customWidth="1"/>
    <col min="6753" max="6753" width="20.28515625" style="5" customWidth="1"/>
    <col min="6754" max="6755" width="11.42578125" style="5" customWidth="1"/>
    <col min="6756" max="6756" width="17.28515625" style="5" customWidth="1"/>
    <col min="6757" max="6964" width="11.42578125" style="5" customWidth="1"/>
    <col min="6965" max="6965" width="4.42578125" style="5" customWidth="1"/>
    <col min="6966" max="6966" width="10.5703125" style="5" customWidth="1"/>
    <col min="6967" max="6967" width="14.5703125" style="5" customWidth="1"/>
    <col min="6968" max="6968" width="24.140625" style="5" customWidth="1"/>
    <col min="6969" max="6969" width="23.85546875" style="5" customWidth="1"/>
    <col min="6970" max="6970" width="9" style="5" customWidth="1"/>
    <col min="6971" max="6971" width="5" style="5"/>
    <col min="6972" max="6972" width="4.42578125" style="5" customWidth="1"/>
    <col min="6973" max="6973" width="10.5703125" style="5" customWidth="1"/>
    <col min="6974" max="6974" width="14.5703125" style="5" customWidth="1"/>
    <col min="6975" max="6975" width="24.140625" style="5" customWidth="1"/>
    <col min="6976" max="6976" width="23.85546875" style="5" customWidth="1"/>
    <col min="6977" max="6977" width="9" style="5" customWidth="1"/>
    <col min="6978" max="6978" width="5" style="5"/>
    <col min="6979" max="6979" width="17.28515625" style="5" customWidth="1"/>
    <col min="6980" max="6980" width="5.140625" style="5" customWidth="1"/>
    <col min="6981" max="6981" width="20.28515625" style="5" customWidth="1"/>
    <col min="6982" max="6982" width="6.28515625" style="5" customWidth="1"/>
    <col min="6983" max="6983" width="8.140625" style="5" customWidth="1"/>
    <col min="6984" max="6984" width="9.7109375" style="5" customWidth="1"/>
    <col min="6985" max="6985" width="10.7109375" style="5" customWidth="1"/>
    <col min="6986" max="6986" width="11.85546875" style="5" customWidth="1"/>
    <col min="6987" max="6987" width="9.7109375" style="5" customWidth="1"/>
    <col min="6988" max="6988" width="11.85546875" style="5" customWidth="1"/>
    <col min="6989" max="6989" width="12.85546875" style="5" customWidth="1"/>
    <col min="6990" max="6996" width="11.42578125" style="5" customWidth="1"/>
    <col min="6997" max="6997" width="47.140625" style="5" customWidth="1"/>
    <col min="6998" max="7001" width="11.42578125" style="5" customWidth="1"/>
    <col min="7002" max="7002" width="20.28515625" style="5" customWidth="1"/>
    <col min="7003" max="7004" width="11.42578125" style="5" customWidth="1"/>
    <col min="7005" max="7005" width="17.28515625" style="5" customWidth="1"/>
    <col min="7006" max="7008" width="11.42578125" style="5" customWidth="1"/>
    <col min="7009" max="7009" width="20.28515625" style="5" customWidth="1"/>
    <col min="7010" max="7011" width="11.42578125" style="5" customWidth="1"/>
    <col min="7012" max="7012" width="17.28515625" style="5" customWidth="1"/>
    <col min="7013" max="7220" width="11.42578125" style="5" customWidth="1"/>
    <col min="7221" max="7221" width="4.42578125" style="5" customWidth="1"/>
    <col min="7222" max="7222" width="10.5703125" style="5" customWidth="1"/>
    <col min="7223" max="7223" width="14.5703125" style="5" customWidth="1"/>
    <col min="7224" max="7224" width="24.140625" style="5" customWidth="1"/>
    <col min="7225" max="7225" width="23.85546875" style="5" customWidth="1"/>
    <col min="7226" max="7226" width="9" style="5" customWidth="1"/>
    <col min="7227" max="7227" width="5" style="5"/>
    <col min="7228" max="7228" width="4.42578125" style="5" customWidth="1"/>
    <col min="7229" max="7229" width="10.5703125" style="5" customWidth="1"/>
    <col min="7230" max="7230" width="14.5703125" style="5" customWidth="1"/>
    <col min="7231" max="7231" width="24.140625" style="5" customWidth="1"/>
    <col min="7232" max="7232" width="23.85546875" style="5" customWidth="1"/>
    <col min="7233" max="7233" width="9" style="5" customWidth="1"/>
    <col min="7234" max="7234" width="5" style="5"/>
    <col min="7235" max="7235" width="17.28515625" style="5" customWidth="1"/>
    <col min="7236" max="7236" width="5.140625" style="5" customWidth="1"/>
    <col min="7237" max="7237" width="20.28515625" style="5" customWidth="1"/>
    <col min="7238" max="7238" width="6.28515625" style="5" customWidth="1"/>
    <col min="7239" max="7239" width="8.140625" style="5" customWidth="1"/>
    <col min="7240" max="7240" width="9.7109375" style="5" customWidth="1"/>
    <col min="7241" max="7241" width="10.7109375" style="5" customWidth="1"/>
    <col min="7242" max="7242" width="11.85546875" style="5" customWidth="1"/>
    <col min="7243" max="7243" width="9.7109375" style="5" customWidth="1"/>
    <col min="7244" max="7244" width="11.85546875" style="5" customWidth="1"/>
    <col min="7245" max="7245" width="12.85546875" style="5" customWidth="1"/>
    <col min="7246" max="7252" width="11.42578125" style="5" customWidth="1"/>
    <col min="7253" max="7253" width="47.140625" style="5" customWidth="1"/>
    <col min="7254" max="7257" width="11.42578125" style="5" customWidth="1"/>
    <col min="7258" max="7258" width="20.28515625" style="5" customWidth="1"/>
    <col min="7259" max="7260" width="11.42578125" style="5" customWidth="1"/>
    <col min="7261" max="7261" width="17.28515625" style="5" customWidth="1"/>
    <col min="7262" max="7264" width="11.42578125" style="5" customWidth="1"/>
    <col min="7265" max="7265" width="20.28515625" style="5" customWidth="1"/>
    <col min="7266" max="7267" width="11.42578125" style="5" customWidth="1"/>
    <col min="7268" max="7268" width="17.28515625" style="5" customWidth="1"/>
    <col min="7269" max="7476" width="11.42578125" style="5" customWidth="1"/>
    <col min="7477" max="7477" width="4.42578125" style="5" customWidth="1"/>
    <col min="7478" max="7478" width="10.5703125" style="5" customWidth="1"/>
    <col min="7479" max="7479" width="14.5703125" style="5" customWidth="1"/>
    <col min="7480" max="7480" width="24.140625" style="5" customWidth="1"/>
    <col min="7481" max="7481" width="23.85546875" style="5" customWidth="1"/>
    <col min="7482" max="7482" width="9" style="5" customWidth="1"/>
    <col min="7483" max="7483" width="5" style="5"/>
    <col min="7484" max="7484" width="4.42578125" style="5" customWidth="1"/>
    <col min="7485" max="7485" width="10.5703125" style="5" customWidth="1"/>
    <col min="7486" max="7486" width="14.5703125" style="5" customWidth="1"/>
    <col min="7487" max="7487" width="24.140625" style="5" customWidth="1"/>
    <col min="7488" max="7488" width="23.85546875" style="5" customWidth="1"/>
    <col min="7489" max="7489" width="9" style="5" customWidth="1"/>
    <col min="7490" max="7490" width="5" style="5"/>
    <col min="7491" max="7491" width="17.28515625" style="5" customWidth="1"/>
    <col min="7492" max="7492" width="5.140625" style="5" customWidth="1"/>
    <col min="7493" max="7493" width="20.28515625" style="5" customWidth="1"/>
    <col min="7494" max="7494" width="6.28515625" style="5" customWidth="1"/>
    <col min="7495" max="7495" width="8.140625" style="5" customWidth="1"/>
    <col min="7496" max="7496" width="9.7109375" style="5" customWidth="1"/>
    <col min="7497" max="7497" width="10.7109375" style="5" customWidth="1"/>
    <col min="7498" max="7498" width="11.85546875" style="5" customWidth="1"/>
    <col min="7499" max="7499" width="9.7109375" style="5" customWidth="1"/>
    <col min="7500" max="7500" width="11.85546875" style="5" customWidth="1"/>
    <col min="7501" max="7501" width="12.85546875" style="5" customWidth="1"/>
    <col min="7502" max="7508" width="11.42578125" style="5" customWidth="1"/>
    <col min="7509" max="7509" width="47.140625" style="5" customWidth="1"/>
    <col min="7510" max="7513" width="11.42578125" style="5" customWidth="1"/>
    <col min="7514" max="7514" width="20.28515625" style="5" customWidth="1"/>
    <col min="7515" max="7516" width="11.42578125" style="5" customWidth="1"/>
    <col min="7517" max="7517" width="17.28515625" style="5" customWidth="1"/>
    <col min="7518" max="7520" width="11.42578125" style="5" customWidth="1"/>
    <col min="7521" max="7521" width="20.28515625" style="5" customWidth="1"/>
    <col min="7522" max="7523" width="11.42578125" style="5" customWidth="1"/>
    <col min="7524" max="7524" width="17.28515625" style="5" customWidth="1"/>
    <col min="7525" max="7732" width="11.42578125" style="5" customWidth="1"/>
    <col min="7733" max="7733" width="4.42578125" style="5" customWidth="1"/>
    <col min="7734" max="7734" width="10.5703125" style="5" customWidth="1"/>
    <col min="7735" max="7735" width="14.5703125" style="5" customWidth="1"/>
    <col min="7736" max="7736" width="24.140625" style="5" customWidth="1"/>
    <col min="7737" max="7737" width="23.85546875" style="5" customWidth="1"/>
    <col min="7738" max="7738" width="9" style="5" customWidth="1"/>
    <col min="7739" max="7739" width="5" style="5"/>
    <col min="7740" max="7740" width="4.42578125" style="5" customWidth="1"/>
    <col min="7741" max="7741" width="10.5703125" style="5" customWidth="1"/>
    <col min="7742" max="7742" width="14.5703125" style="5" customWidth="1"/>
    <col min="7743" max="7743" width="24.140625" style="5" customWidth="1"/>
    <col min="7744" max="7744" width="23.85546875" style="5" customWidth="1"/>
    <col min="7745" max="7745" width="9" style="5" customWidth="1"/>
    <col min="7746" max="7746" width="5" style="5"/>
    <col min="7747" max="7747" width="17.28515625" style="5" customWidth="1"/>
    <col min="7748" max="7748" width="5.140625" style="5" customWidth="1"/>
    <col min="7749" max="7749" width="20.28515625" style="5" customWidth="1"/>
    <col min="7750" max="7750" width="6.28515625" style="5" customWidth="1"/>
    <col min="7751" max="7751" width="8.140625" style="5" customWidth="1"/>
    <col min="7752" max="7752" width="9.7109375" style="5" customWidth="1"/>
    <col min="7753" max="7753" width="10.7109375" style="5" customWidth="1"/>
    <col min="7754" max="7754" width="11.85546875" style="5" customWidth="1"/>
    <col min="7755" max="7755" width="9.7109375" style="5" customWidth="1"/>
    <col min="7756" max="7756" width="11.85546875" style="5" customWidth="1"/>
    <col min="7757" max="7757" width="12.85546875" style="5" customWidth="1"/>
    <col min="7758" max="7764" width="11.42578125" style="5" customWidth="1"/>
    <col min="7765" max="7765" width="47.140625" style="5" customWidth="1"/>
    <col min="7766" max="7769" width="11.42578125" style="5" customWidth="1"/>
    <col min="7770" max="7770" width="20.28515625" style="5" customWidth="1"/>
    <col min="7771" max="7772" width="11.42578125" style="5" customWidth="1"/>
    <col min="7773" max="7773" width="17.28515625" style="5" customWidth="1"/>
    <col min="7774" max="7776" width="11.42578125" style="5" customWidth="1"/>
    <col min="7777" max="7777" width="20.28515625" style="5" customWidth="1"/>
    <col min="7778" max="7779" width="11.42578125" style="5" customWidth="1"/>
    <col min="7780" max="7780" width="17.28515625" style="5" customWidth="1"/>
    <col min="7781" max="7988" width="11.42578125" style="5" customWidth="1"/>
    <col min="7989" max="7989" width="4.42578125" style="5" customWidth="1"/>
    <col min="7990" max="7990" width="10.5703125" style="5" customWidth="1"/>
    <col min="7991" max="7991" width="14.5703125" style="5" customWidth="1"/>
    <col min="7992" max="7992" width="24.140625" style="5" customWidth="1"/>
    <col min="7993" max="7993" width="23.85546875" style="5" customWidth="1"/>
    <col min="7994" max="7994" width="9" style="5" customWidth="1"/>
    <col min="7995" max="7995" width="5" style="5"/>
    <col min="7996" max="7996" width="4.42578125" style="5" customWidth="1"/>
    <col min="7997" max="7997" width="10.5703125" style="5" customWidth="1"/>
    <col min="7998" max="7998" width="14.5703125" style="5" customWidth="1"/>
    <col min="7999" max="7999" width="24.140625" style="5" customWidth="1"/>
    <col min="8000" max="8000" width="23.85546875" style="5" customWidth="1"/>
    <col min="8001" max="8001" width="9" style="5" customWidth="1"/>
    <col min="8002" max="8002" width="5" style="5"/>
    <col min="8003" max="8003" width="17.28515625" style="5" customWidth="1"/>
    <col min="8004" max="8004" width="5.140625" style="5" customWidth="1"/>
    <col min="8005" max="8005" width="20.28515625" style="5" customWidth="1"/>
    <col min="8006" max="8006" width="6.28515625" style="5" customWidth="1"/>
    <col min="8007" max="8007" width="8.140625" style="5" customWidth="1"/>
    <col min="8008" max="8008" width="9.7109375" style="5" customWidth="1"/>
    <col min="8009" max="8009" width="10.7109375" style="5" customWidth="1"/>
    <col min="8010" max="8010" width="11.85546875" style="5" customWidth="1"/>
    <col min="8011" max="8011" width="9.7109375" style="5" customWidth="1"/>
    <col min="8012" max="8012" width="11.85546875" style="5" customWidth="1"/>
    <col min="8013" max="8013" width="12.85546875" style="5" customWidth="1"/>
    <col min="8014" max="8020" width="11.42578125" style="5" customWidth="1"/>
    <col min="8021" max="8021" width="47.140625" style="5" customWidth="1"/>
    <col min="8022" max="8025" width="11.42578125" style="5" customWidth="1"/>
    <col min="8026" max="8026" width="20.28515625" style="5" customWidth="1"/>
    <col min="8027" max="8028" width="11.42578125" style="5" customWidth="1"/>
    <col min="8029" max="8029" width="17.28515625" style="5" customWidth="1"/>
    <col min="8030" max="8032" width="11.42578125" style="5" customWidth="1"/>
    <col min="8033" max="8033" width="20.28515625" style="5" customWidth="1"/>
    <col min="8034" max="8035" width="11.42578125" style="5" customWidth="1"/>
    <col min="8036" max="8036" width="17.28515625" style="5" customWidth="1"/>
    <col min="8037" max="8244" width="11.42578125" style="5" customWidth="1"/>
    <col min="8245" max="8245" width="4.42578125" style="5" customWidth="1"/>
    <col min="8246" max="8246" width="10.5703125" style="5" customWidth="1"/>
    <col min="8247" max="8247" width="14.5703125" style="5" customWidth="1"/>
    <col min="8248" max="8248" width="24.140625" style="5" customWidth="1"/>
    <col min="8249" max="8249" width="23.85546875" style="5" customWidth="1"/>
    <col min="8250" max="8250" width="9" style="5" customWidth="1"/>
    <col min="8251" max="8251" width="5" style="5"/>
    <col min="8252" max="8252" width="4.42578125" style="5" customWidth="1"/>
    <col min="8253" max="8253" width="10.5703125" style="5" customWidth="1"/>
    <col min="8254" max="8254" width="14.5703125" style="5" customWidth="1"/>
    <col min="8255" max="8255" width="24.140625" style="5" customWidth="1"/>
    <col min="8256" max="8256" width="23.85546875" style="5" customWidth="1"/>
    <col min="8257" max="8257" width="9" style="5" customWidth="1"/>
    <col min="8258" max="8258" width="5" style="5"/>
    <col min="8259" max="8259" width="17.28515625" style="5" customWidth="1"/>
    <col min="8260" max="8260" width="5.140625" style="5" customWidth="1"/>
    <col min="8261" max="8261" width="20.28515625" style="5" customWidth="1"/>
    <col min="8262" max="8262" width="6.28515625" style="5" customWidth="1"/>
    <col min="8263" max="8263" width="8.140625" style="5" customWidth="1"/>
    <col min="8264" max="8264" width="9.7109375" style="5" customWidth="1"/>
    <col min="8265" max="8265" width="10.7109375" style="5" customWidth="1"/>
    <col min="8266" max="8266" width="11.85546875" style="5" customWidth="1"/>
    <col min="8267" max="8267" width="9.7109375" style="5" customWidth="1"/>
    <col min="8268" max="8268" width="11.85546875" style="5" customWidth="1"/>
    <col min="8269" max="8269" width="12.85546875" style="5" customWidth="1"/>
    <col min="8270" max="8276" width="11.42578125" style="5" customWidth="1"/>
    <col min="8277" max="8277" width="47.140625" style="5" customWidth="1"/>
    <col min="8278" max="8281" width="11.42578125" style="5" customWidth="1"/>
    <col min="8282" max="8282" width="20.28515625" style="5" customWidth="1"/>
    <col min="8283" max="8284" width="11.42578125" style="5" customWidth="1"/>
    <col min="8285" max="8285" width="17.28515625" style="5" customWidth="1"/>
    <col min="8286" max="8288" width="11.42578125" style="5" customWidth="1"/>
    <col min="8289" max="8289" width="20.28515625" style="5" customWidth="1"/>
    <col min="8290" max="8291" width="11.42578125" style="5" customWidth="1"/>
    <col min="8292" max="8292" width="17.28515625" style="5" customWidth="1"/>
    <col min="8293" max="8500" width="11.42578125" style="5" customWidth="1"/>
    <col min="8501" max="8501" width="4.42578125" style="5" customWidth="1"/>
    <col min="8502" max="8502" width="10.5703125" style="5" customWidth="1"/>
    <col min="8503" max="8503" width="14.5703125" style="5" customWidth="1"/>
    <col min="8504" max="8504" width="24.140625" style="5" customWidth="1"/>
    <col min="8505" max="8505" width="23.85546875" style="5" customWidth="1"/>
    <col min="8506" max="8506" width="9" style="5" customWidth="1"/>
    <col min="8507" max="8507" width="5" style="5"/>
    <col min="8508" max="8508" width="4.42578125" style="5" customWidth="1"/>
    <col min="8509" max="8509" width="10.5703125" style="5" customWidth="1"/>
    <col min="8510" max="8510" width="14.5703125" style="5" customWidth="1"/>
    <col min="8511" max="8511" width="24.140625" style="5" customWidth="1"/>
    <col min="8512" max="8512" width="23.85546875" style="5" customWidth="1"/>
    <col min="8513" max="8513" width="9" style="5" customWidth="1"/>
    <col min="8514" max="8514" width="5" style="5"/>
    <col min="8515" max="8515" width="17.28515625" style="5" customWidth="1"/>
    <col min="8516" max="8516" width="5.140625" style="5" customWidth="1"/>
    <col min="8517" max="8517" width="20.28515625" style="5" customWidth="1"/>
    <col min="8518" max="8518" width="6.28515625" style="5" customWidth="1"/>
    <col min="8519" max="8519" width="8.140625" style="5" customWidth="1"/>
    <col min="8520" max="8520" width="9.7109375" style="5" customWidth="1"/>
    <col min="8521" max="8521" width="10.7109375" style="5" customWidth="1"/>
    <col min="8522" max="8522" width="11.85546875" style="5" customWidth="1"/>
    <col min="8523" max="8523" width="9.7109375" style="5" customWidth="1"/>
    <col min="8524" max="8524" width="11.85546875" style="5" customWidth="1"/>
    <col min="8525" max="8525" width="12.85546875" style="5" customWidth="1"/>
    <col min="8526" max="8532" width="11.42578125" style="5" customWidth="1"/>
    <col min="8533" max="8533" width="47.140625" style="5" customWidth="1"/>
    <col min="8534" max="8537" width="11.42578125" style="5" customWidth="1"/>
    <col min="8538" max="8538" width="20.28515625" style="5" customWidth="1"/>
    <col min="8539" max="8540" width="11.42578125" style="5" customWidth="1"/>
    <col min="8541" max="8541" width="17.28515625" style="5" customWidth="1"/>
    <col min="8542" max="8544" width="11.42578125" style="5" customWidth="1"/>
    <col min="8545" max="8545" width="20.28515625" style="5" customWidth="1"/>
    <col min="8546" max="8547" width="11.42578125" style="5" customWidth="1"/>
    <col min="8548" max="8548" width="17.28515625" style="5" customWidth="1"/>
    <col min="8549" max="8756" width="11.42578125" style="5" customWidth="1"/>
    <col min="8757" max="8757" width="4.42578125" style="5" customWidth="1"/>
    <col min="8758" max="8758" width="10.5703125" style="5" customWidth="1"/>
    <col min="8759" max="8759" width="14.5703125" style="5" customWidth="1"/>
    <col min="8760" max="8760" width="24.140625" style="5" customWidth="1"/>
    <col min="8761" max="8761" width="23.85546875" style="5" customWidth="1"/>
    <col min="8762" max="8762" width="9" style="5" customWidth="1"/>
    <col min="8763" max="8763" width="5" style="5"/>
    <col min="8764" max="8764" width="4.42578125" style="5" customWidth="1"/>
    <col min="8765" max="8765" width="10.5703125" style="5" customWidth="1"/>
    <col min="8766" max="8766" width="14.5703125" style="5" customWidth="1"/>
    <col min="8767" max="8767" width="24.140625" style="5" customWidth="1"/>
    <col min="8768" max="8768" width="23.85546875" style="5" customWidth="1"/>
    <col min="8769" max="8769" width="9" style="5" customWidth="1"/>
    <col min="8770" max="8770" width="5" style="5"/>
    <col min="8771" max="8771" width="17.28515625" style="5" customWidth="1"/>
    <col min="8772" max="8772" width="5.140625" style="5" customWidth="1"/>
    <col min="8773" max="8773" width="20.28515625" style="5" customWidth="1"/>
    <col min="8774" max="8774" width="6.28515625" style="5" customWidth="1"/>
    <col min="8775" max="8775" width="8.140625" style="5" customWidth="1"/>
    <col min="8776" max="8776" width="9.7109375" style="5" customWidth="1"/>
    <col min="8777" max="8777" width="10.7109375" style="5" customWidth="1"/>
    <col min="8778" max="8778" width="11.85546875" style="5" customWidth="1"/>
    <col min="8779" max="8779" width="9.7109375" style="5" customWidth="1"/>
    <col min="8780" max="8780" width="11.85546875" style="5" customWidth="1"/>
    <col min="8781" max="8781" width="12.85546875" style="5" customWidth="1"/>
    <col min="8782" max="8788" width="11.42578125" style="5" customWidth="1"/>
    <col min="8789" max="8789" width="47.140625" style="5" customWidth="1"/>
    <col min="8790" max="8793" width="11.42578125" style="5" customWidth="1"/>
    <col min="8794" max="8794" width="20.28515625" style="5" customWidth="1"/>
    <col min="8795" max="8796" width="11.42578125" style="5" customWidth="1"/>
    <col min="8797" max="8797" width="17.28515625" style="5" customWidth="1"/>
    <col min="8798" max="8800" width="11.42578125" style="5" customWidth="1"/>
    <col min="8801" max="8801" width="20.28515625" style="5" customWidth="1"/>
    <col min="8802" max="8803" width="11.42578125" style="5" customWidth="1"/>
    <col min="8804" max="8804" width="17.28515625" style="5" customWidth="1"/>
    <col min="8805" max="9012" width="11.42578125" style="5" customWidth="1"/>
    <col min="9013" max="9013" width="4.42578125" style="5" customWidth="1"/>
    <col min="9014" max="9014" width="10.5703125" style="5" customWidth="1"/>
    <col min="9015" max="9015" width="14.5703125" style="5" customWidth="1"/>
    <col min="9016" max="9016" width="24.140625" style="5" customWidth="1"/>
    <col min="9017" max="9017" width="23.85546875" style="5" customWidth="1"/>
    <col min="9018" max="9018" width="9" style="5" customWidth="1"/>
    <col min="9019" max="9019" width="5" style="5"/>
    <col min="9020" max="9020" width="4.42578125" style="5" customWidth="1"/>
    <col min="9021" max="9021" width="10.5703125" style="5" customWidth="1"/>
    <col min="9022" max="9022" width="14.5703125" style="5" customWidth="1"/>
    <col min="9023" max="9023" width="24.140625" style="5" customWidth="1"/>
    <col min="9024" max="9024" width="23.85546875" style="5" customWidth="1"/>
    <col min="9025" max="9025" width="9" style="5" customWidth="1"/>
    <col min="9026" max="9026" width="5" style="5"/>
    <col min="9027" max="9027" width="17.28515625" style="5" customWidth="1"/>
    <col min="9028" max="9028" width="5.140625" style="5" customWidth="1"/>
    <col min="9029" max="9029" width="20.28515625" style="5" customWidth="1"/>
    <col min="9030" max="9030" width="6.28515625" style="5" customWidth="1"/>
    <col min="9031" max="9031" width="8.140625" style="5" customWidth="1"/>
    <col min="9032" max="9032" width="9.7109375" style="5" customWidth="1"/>
    <col min="9033" max="9033" width="10.7109375" style="5" customWidth="1"/>
    <col min="9034" max="9034" width="11.85546875" style="5" customWidth="1"/>
    <col min="9035" max="9035" width="9.7109375" style="5" customWidth="1"/>
    <col min="9036" max="9036" width="11.85546875" style="5" customWidth="1"/>
    <col min="9037" max="9037" width="12.85546875" style="5" customWidth="1"/>
    <col min="9038" max="9044" width="11.42578125" style="5" customWidth="1"/>
    <col min="9045" max="9045" width="47.140625" style="5" customWidth="1"/>
    <col min="9046" max="9049" width="11.42578125" style="5" customWidth="1"/>
    <col min="9050" max="9050" width="20.28515625" style="5" customWidth="1"/>
    <col min="9051" max="9052" width="11.42578125" style="5" customWidth="1"/>
    <col min="9053" max="9053" width="17.28515625" style="5" customWidth="1"/>
    <col min="9054" max="9056" width="11.42578125" style="5" customWidth="1"/>
    <col min="9057" max="9057" width="20.28515625" style="5" customWidth="1"/>
    <col min="9058" max="9059" width="11.42578125" style="5" customWidth="1"/>
    <col min="9060" max="9060" width="17.28515625" style="5" customWidth="1"/>
    <col min="9061" max="9268" width="11.42578125" style="5" customWidth="1"/>
    <col min="9269" max="9269" width="4.42578125" style="5" customWidth="1"/>
    <col min="9270" max="9270" width="10.5703125" style="5" customWidth="1"/>
    <col min="9271" max="9271" width="14.5703125" style="5" customWidth="1"/>
    <col min="9272" max="9272" width="24.140625" style="5" customWidth="1"/>
    <col min="9273" max="9273" width="23.85546875" style="5" customWidth="1"/>
    <col min="9274" max="9274" width="9" style="5" customWidth="1"/>
    <col min="9275" max="9275" width="5" style="5"/>
    <col min="9276" max="9276" width="4.42578125" style="5" customWidth="1"/>
    <col min="9277" max="9277" width="10.5703125" style="5" customWidth="1"/>
    <col min="9278" max="9278" width="14.5703125" style="5" customWidth="1"/>
    <col min="9279" max="9279" width="24.140625" style="5" customWidth="1"/>
    <col min="9280" max="9280" width="23.85546875" style="5" customWidth="1"/>
    <col min="9281" max="9281" width="9" style="5" customWidth="1"/>
    <col min="9282" max="9282" width="5" style="5"/>
    <col min="9283" max="9283" width="17.28515625" style="5" customWidth="1"/>
    <col min="9284" max="9284" width="5.140625" style="5" customWidth="1"/>
    <col min="9285" max="9285" width="20.28515625" style="5" customWidth="1"/>
    <col min="9286" max="9286" width="6.28515625" style="5" customWidth="1"/>
    <col min="9287" max="9287" width="8.140625" style="5" customWidth="1"/>
    <col min="9288" max="9288" width="9.7109375" style="5" customWidth="1"/>
    <col min="9289" max="9289" width="10.7109375" style="5" customWidth="1"/>
    <col min="9290" max="9290" width="11.85546875" style="5" customWidth="1"/>
    <col min="9291" max="9291" width="9.7109375" style="5" customWidth="1"/>
    <col min="9292" max="9292" width="11.85546875" style="5" customWidth="1"/>
    <col min="9293" max="9293" width="12.85546875" style="5" customWidth="1"/>
    <col min="9294" max="9300" width="11.42578125" style="5" customWidth="1"/>
    <col min="9301" max="9301" width="47.140625" style="5" customWidth="1"/>
    <col min="9302" max="9305" width="11.42578125" style="5" customWidth="1"/>
    <col min="9306" max="9306" width="20.28515625" style="5" customWidth="1"/>
    <col min="9307" max="9308" width="11.42578125" style="5" customWidth="1"/>
    <col min="9309" max="9309" width="17.28515625" style="5" customWidth="1"/>
    <col min="9310" max="9312" width="11.42578125" style="5" customWidth="1"/>
    <col min="9313" max="9313" width="20.28515625" style="5" customWidth="1"/>
    <col min="9314" max="9315" width="11.42578125" style="5" customWidth="1"/>
    <col min="9316" max="9316" width="17.28515625" style="5" customWidth="1"/>
    <col min="9317" max="9524" width="11.42578125" style="5" customWidth="1"/>
    <col min="9525" max="9525" width="4.42578125" style="5" customWidth="1"/>
    <col min="9526" max="9526" width="10.5703125" style="5" customWidth="1"/>
    <col min="9527" max="9527" width="14.5703125" style="5" customWidth="1"/>
    <col min="9528" max="9528" width="24.140625" style="5" customWidth="1"/>
    <col min="9529" max="9529" width="23.85546875" style="5" customWidth="1"/>
    <col min="9530" max="9530" width="9" style="5" customWidth="1"/>
    <col min="9531" max="9531" width="5" style="5"/>
    <col min="9532" max="9532" width="4.42578125" style="5" customWidth="1"/>
    <col min="9533" max="9533" width="10.5703125" style="5" customWidth="1"/>
    <col min="9534" max="9534" width="14.5703125" style="5" customWidth="1"/>
    <col min="9535" max="9535" width="24.140625" style="5" customWidth="1"/>
    <col min="9536" max="9536" width="23.85546875" style="5" customWidth="1"/>
    <col min="9537" max="9537" width="9" style="5" customWidth="1"/>
    <col min="9538" max="9538" width="5" style="5"/>
    <col min="9539" max="9539" width="17.28515625" style="5" customWidth="1"/>
    <col min="9540" max="9540" width="5.140625" style="5" customWidth="1"/>
    <col min="9541" max="9541" width="20.28515625" style="5" customWidth="1"/>
    <col min="9542" max="9542" width="6.28515625" style="5" customWidth="1"/>
    <col min="9543" max="9543" width="8.140625" style="5" customWidth="1"/>
    <col min="9544" max="9544" width="9.7109375" style="5" customWidth="1"/>
    <col min="9545" max="9545" width="10.7109375" style="5" customWidth="1"/>
    <col min="9546" max="9546" width="11.85546875" style="5" customWidth="1"/>
    <col min="9547" max="9547" width="9.7109375" style="5" customWidth="1"/>
    <col min="9548" max="9548" width="11.85546875" style="5" customWidth="1"/>
    <col min="9549" max="9549" width="12.85546875" style="5" customWidth="1"/>
    <col min="9550" max="9556" width="11.42578125" style="5" customWidth="1"/>
    <col min="9557" max="9557" width="47.140625" style="5" customWidth="1"/>
    <col min="9558" max="9561" width="11.42578125" style="5" customWidth="1"/>
    <col min="9562" max="9562" width="20.28515625" style="5" customWidth="1"/>
    <col min="9563" max="9564" width="11.42578125" style="5" customWidth="1"/>
    <col min="9565" max="9565" width="17.28515625" style="5" customWidth="1"/>
    <col min="9566" max="9568" width="11.42578125" style="5" customWidth="1"/>
    <col min="9569" max="9569" width="20.28515625" style="5" customWidth="1"/>
    <col min="9570" max="9571" width="11.42578125" style="5" customWidth="1"/>
    <col min="9572" max="9572" width="17.28515625" style="5" customWidth="1"/>
    <col min="9573" max="9780" width="11.42578125" style="5" customWidth="1"/>
    <col min="9781" max="9781" width="4.42578125" style="5" customWidth="1"/>
    <col min="9782" max="9782" width="10.5703125" style="5" customWidth="1"/>
    <col min="9783" max="9783" width="14.5703125" style="5" customWidth="1"/>
    <col min="9784" max="9784" width="24.140625" style="5" customWidth="1"/>
    <col min="9785" max="9785" width="23.85546875" style="5" customWidth="1"/>
    <col min="9786" max="9786" width="9" style="5" customWidth="1"/>
    <col min="9787" max="9787" width="5" style="5"/>
    <col min="9788" max="9788" width="4.42578125" style="5" customWidth="1"/>
    <col min="9789" max="9789" width="10.5703125" style="5" customWidth="1"/>
    <col min="9790" max="9790" width="14.5703125" style="5" customWidth="1"/>
    <col min="9791" max="9791" width="24.140625" style="5" customWidth="1"/>
    <col min="9792" max="9792" width="23.85546875" style="5" customWidth="1"/>
    <col min="9793" max="9793" width="9" style="5" customWidth="1"/>
    <col min="9794" max="9794" width="5" style="5"/>
    <col min="9795" max="9795" width="17.28515625" style="5" customWidth="1"/>
    <col min="9796" max="9796" width="5.140625" style="5" customWidth="1"/>
    <col min="9797" max="9797" width="20.28515625" style="5" customWidth="1"/>
    <col min="9798" max="9798" width="6.28515625" style="5" customWidth="1"/>
    <col min="9799" max="9799" width="8.140625" style="5" customWidth="1"/>
    <col min="9800" max="9800" width="9.7109375" style="5" customWidth="1"/>
    <col min="9801" max="9801" width="10.7109375" style="5" customWidth="1"/>
    <col min="9802" max="9802" width="11.85546875" style="5" customWidth="1"/>
    <col min="9803" max="9803" width="9.7109375" style="5" customWidth="1"/>
    <col min="9804" max="9804" width="11.85546875" style="5" customWidth="1"/>
    <col min="9805" max="9805" width="12.85546875" style="5" customWidth="1"/>
    <col min="9806" max="9812" width="11.42578125" style="5" customWidth="1"/>
    <col min="9813" max="9813" width="47.140625" style="5" customWidth="1"/>
    <col min="9814" max="9817" width="11.42578125" style="5" customWidth="1"/>
    <col min="9818" max="9818" width="20.28515625" style="5" customWidth="1"/>
    <col min="9819" max="9820" width="11.42578125" style="5" customWidth="1"/>
    <col min="9821" max="9821" width="17.28515625" style="5" customWidth="1"/>
    <col min="9822" max="9824" width="11.42578125" style="5" customWidth="1"/>
    <col min="9825" max="9825" width="20.28515625" style="5" customWidth="1"/>
    <col min="9826" max="9827" width="11.42578125" style="5" customWidth="1"/>
    <col min="9828" max="9828" width="17.28515625" style="5" customWidth="1"/>
    <col min="9829" max="10036" width="11.42578125" style="5" customWidth="1"/>
    <col min="10037" max="10037" width="4.42578125" style="5" customWidth="1"/>
    <col min="10038" max="10038" width="10.5703125" style="5" customWidth="1"/>
    <col min="10039" max="10039" width="14.5703125" style="5" customWidth="1"/>
    <col min="10040" max="10040" width="24.140625" style="5" customWidth="1"/>
    <col min="10041" max="10041" width="23.85546875" style="5" customWidth="1"/>
    <col min="10042" max="10042" width="9" style="5" customWidth="1"/>
    <col min="10043" max="10043" width="5" style="5"/>
    <col min="10044" max="10044" width="4.42578125" style="5" customWidth="1"/>
    <col min="10045" max="10045" width="10.5703125" style="5" customWidth="1"/>
    <col min="10046" max="10046" width="14.5703125" style="5" customWidth="1"/>
    <col min="10047" max="10047" width="24.140625" style="5" customWidth="1"/>
    <col min="10048" max="10048" width="23.85546875" style="5" customWidth="1"/>
    <col min="10049" max="10049" width="9" style="5" customWidth="1"/>
    <col min="10050" max="10050" width="5" style="5"/>
    <col min="10051" max="10051" width="17.28515625" style="5" customWidth="1"/>
    <col min="10052" max="10052" width="5.140625" style="5" customWidth="1"/>
    <col min="10053" max="10053" width="20.28515625" style="5" customWidth="1"/>
    <col min="10054" max="10054" width="6.28515625" style="5" customWidth="1"/>
    <col min="10055" max="10055" width="8.140625" style="5" customWidth="1"/>
    <col min="10056" max="10056" width="9.7109375" style="5" customWidth="1"/>
    <col min="10057" max="10057" width="10.7109375" style="5" customWidth="1"/>
    <col min="10058" max="10058" width="11.85546875" style="5" customWidth="1"/>
    <col min="10059" max="10059" width="9.7109375" style="5" customWidth="1"/>
    <col min="10060" max="10060" width="11.85546875" style="5" customWidth="1"/>
    <col min="10061" max="10061" width="12.85546875" style="5" customWidth="1"/>
    <col min="10062" max="10068" width="11.42578125" style="5" customWidth="1"/>
    <col min="10069" max="10069" width="47.140625" style="5" customWidth="1"/>
    <col min="10070" max="10073" width="11.42578125" style="5" customWidth="1"/>
    <col min="10074" max="10074" width="20.28515625" style="5" customWidth="1"/>
    <col min="10075" max="10076" width="11.42578125" style="5" customWidth="1"/>
    <col min="10077" max="10077" width="17.28515625" style="5" customWidth="1"/>
    <col min="10078" max="10080" width="11.42578125" style="5" customWidth="1"/>
    <col min="10081" max="10081" width="20.28515625" style="5" customWidth="1"/>
    <col min="10082" max="10083" width="11.42578125" style="5" customWidth="1"/>
    <col min="10084" max="10084" width="17.28515625" style="5" customWidth="1"/>
    <col min="10085" max="10292" width="11.42578125" style="5" customWidth="1"/>
    <col min="10293" max="10293" width="4.42578125" style="5" customWidth="1"/>
    <col min="10294" max="10294" width="10.5703125" style="5" customWidth="1"/>
    <col min="10295" max="10295" width="14.5703125" style="5" customWidth="1"/>
    <col min="10296" max="10296" width="24.140625" style="5" customWidth="1"/>
    <col min="10297" max="10297" width="23.85546875" style="5" customWidth="1"/>
    <col min="10298" max="10298" width="9" style="5" customWidth="1"/>
    <col min="10299" max="10299" width="5" style="5"/>
    <col min="10300" max="10300" width="4.42578125" style="5" customWidth="1"/>
    <col min="10301" max="10301" width="10.5703125" style="5" customWidth="1"/>
    <col min="10302" max="10302" width="14.5703125" style="5" customWidth="1"/>
    <col min="10303" max="10303" width="24.140625" style="5" customWidth="1"/>
    <col min="10304" max="10304" width="23.85546875" style="5" customWidth="1"/>
    <col min="10305" max="10305" width="9" style="5" customWidth="1"/>
    <col min="10306" max="10306" width="5" style="5"/>
    <col min="10307" max="10307" width="17.28515625" style="5" customWidth="1"/>
    <col min="10308" max="10308" width="5.140625" style="5" customWidth="1"/>
    <col min="10309" max="10309" width="20.28515625" style="5" customWidth="1"/>
    <col min="10310" max="10310" width="6.28515625" style="5" customWidth="1"/>
    <col min="10311" max="10311" width="8.140625" style="5" customWidth="1"/>
    <col min="10312" max="10312" width="9.7109375" style="5" customWidth="1"/>
    <col min="10313" max="10313" width="10.7109375" style="5" customWidth="1"/>
    <col min="10314" max="10314" width="11.85546875" style="5" customWidth="1"/>
    <col min="10315" max="10315" width="9.7109375" style="5" customWidth="1"/>
    <col min="10316" max="10316" width="11.85546875" style="5" customWidth="1"/>
    <col min="10317" max="10317" width="12.85546875" style="5" customWidth="1"/>
    <col min="10318" max="10324" width="11.42578125" style="5" customWidth="1"/>
    <col min="10325" max="10325" width="47.140625" style="5" customWidth="1"/>
    <col min="10326" max="10329" width="11.42578125" style="5" customWidth="1"/>
    <col min="10330" max="10330" width="20.28515625" style="5" customWidth="1"/>
    <col min="10331" max="10332" width="11.42578125" style="5" customWidth="1"/>
    <col min="10333" max="10333" width="17.28515625" style="5" customWidth="1"/>
    <col min="10334" max="10336" width="11.42578125" style="5" customWidth="1"/>
    <col min="10337" max="10337" width="20.28515625" style="5" customWidth="1"/>
    <col min="10338" max="10339" width="11.42578125" style="5" customWidth="1"/>
    <col min="10340" max="10340" width="17.28515625" style="5" customWidth="1"/>
    <col min="10341" max="10548" width="11.42578125" style="5" customWidth="1"/>
    <col min="10549" max="10549" width="4.42578125" style="5" customWidth="1"/>
    <col min="10550" max="10550" width="10.5703125" style="5" customWidth="1"/>
    <col min="10551" max="10551" width="14.5703125" style="5" customWidth="1"/>
    <col min="10552" max="10552" width="24.140625" style="5" customWidth="1"/>
    <col min="10553" max="10553" width="23.85546875" style="5" customWidth="1"/>
    <col min="10554" max="10554" width="9" style="5" customWidth="1"/>
    <col min="10555" max="10555" width="5" style="5"/>
    <col min="10556" max="10556" width="4.42578125" style="5" customWidth="1"/>
    <col min="10557" max="10557" width="10.5703125" style="5" customWidth="1"/>
    <col min="10558" max="10558" width="14.5703125" style="5" customWidth="1"/>
    <col min="10559" max="10559" width="24.140625" style="5" customWidth="1"/>
    <col min="10560" max="10560" width="23.85546875" style="5" customWidth="1"/>
    <col min="10561" max="10561" width="9" style="5" customWidth="1"/>
    <col min="10562" max="10562" width="5" style="5"/>
    <col min="10563" max="10563" width="17.28515625" style="5" customWidth="1"/>
    <col min="10564" max="10564" width="5.140625" style="5" customWidth="1"/>
    <col min="10565" max="10565" width="20.28515625" style="5" customWidth="1"/>
    <col min="10566" max="10566" width="6.28515625" style="5" customWidth="1"/>
    <col min="10567" max="10567" width="8.140625" style="5" customWidth="1"/>
    <col min="10568" max="10568" width="9.7109375" style="5" customWidth="1"/>
    <col min="10569" max="10569" width="10.7109375" style="5" customWidth="1"/>
    <col min="10570" max="10570" width="11.85546875" style="5" customWidth="1"/>
    <col min="10571" max="10571" width="9.7109375" style="5" customWidth="1"/>
    <col min="10572" max="10572" width="11.85546875" style="5" customWidth="1"/>
    <col min="10573" max="10573" width="12.85546875" style="5" customWidth="1"/>
    <col min="10574" max="10580" width="11.42578125" style="5" customWidth="1"/>
    <col min="10581" max="10581" width="47.140625" style="5" customWidth="1"/>
    <col min="10582" max="10585" width="11.42578125" style="5" customWidth="1"/>
    <col min="10586" max="10586" width="20.28515625" style="5" customWidth="1"/>
    <col min="10587" max="10588" width="11.42578125" style="5" customWidth="1"/>
    <col min="10589" max="10589" width="17.28515625" style="5" customWidth="1"/>
    <col min="10590" max="10592" width="11.42578125" style="5" customWidth="1"/>
    <col min="10593" max="10593" width="20.28515625" style="5" customWidth="1"/>
    <col min="10594" max="10595" width="11.42578125" style="5" customWidth="1"/>
    <col min="10596" max="10596" width="17.28515625" style="5" customWidth="1"/>
    <col min="10597" max="10804" width="11.42578125" style="5" customWidth="1"/>
    <col min="10805" max="10805" width="4.42578125" style="5" customWidth="1"/>
    <col min="10806" max="10806" width="10.5703125" style="5" customWidth="1"/>
    <col min="10807" max="10807" width="14.5703125" style="5" customWidth="1"/>
    <col min="10808" max="10808" width="24.140625" style="5" customWidth="1"/>
    <col min="10809" max="10809" width="23.85546875" style="5" customWidth="1"/>
    <col min="10810" max="10810" width="9" style="5" customWidth="1"/>
    <col min="10811" max="10811" width="5" style="5"/>
    <col min="10812" max="10812" width="4.42578125" style="5" customWidth="1"/>
    <col min="10813" max="10813" width="10.5703125" style="5" customWidth="1"/>
    <col min="10814" max="10814" width="14.5703125" style="5" customWidth="1"/>
    <col min="10815" max="10815" width="24.140625" style="5" customWidth="1"/>
    <col min="10816" max="10816" width="23.85546875" style="5" customWidth="1"/>
    <col min="10817" max="10817" width="9" style="5" customWidth="1"/>
    <col min="10818" max="10818" width="5" style="5"/>
    <col min="10819" max="10819" width="17.28515625" style="5" customWidth="1"/>
    <col min="10820" max="10820" width="5.140625" style="5" customWidth="1"/>
    <col min="10821" max="10821" width="20.28515625" style="5" customWidth="1"/>
    <col min="10822" max="10822" width="6.28515625" style="5" customWidth="1"/>
    <col min="10823" max="10823" width="8.140625" style="5" customWidth="1"/>
    <col min="10824" max="10824" width="9.7109375" style="5" customWidth="1"/>
    <col min="10825" max="10825" width="10.7109375" style="5" customWidth="1"/>
    <col min="10826" max="10826" width="11.85546875" style="5" customWidth="1"/>
    <col min="10827" max="10827" width="9.7109375" style="5" customWidth="1"/>
    <col min="10828" max="10828" width="11.85546875" style="5" customWidth="1"/>
    <col min="10829" max="10829" width="12.85546875" style="5" customWidth="1"/>
    <col min="10830" max="10836" width="11.42578125" style="5" customWidth="1"/>
    <col min="10837" max="10837" width="47.140625" style="5" customWidth="1"/>
    <col min="10838" max="10841" width="11.42578125" style="5" customWidth="1"/>
    <col min="10842" max="10842" width="20.28515625" style="5" customWidth="1"/>
    <col min="10843" max="10844" width="11.42578125" style="5" customWidth="1"/>
    <col min="10845" max="10845" width="17.28515625" style="5" customWidth="1"/>
    <col min="10846" max="10848" width="11.42578125" style="5" customWidth="1"/>
    <col min="10849" max="10849" width="20.28515625" style="5" customWidth="1"/>
    <col min="10850" max="10851" width="11.42578125" style="5" customWidth="1"/>
    <col min="10852" max="10852" width="17.28515625" style="5" customWidth="1"/>
    <col min="10853" max="11060" width="11.42578125" style="5" customWidth="1"/>
    <col min="11061" max="11061" width="4.42578125" style="5" customWidth="1"/>
    <col min="11062" max="11062" width="10.5703125" style="5" customWidth="1"/>
    <col min="11063" max="11063" width="14.5703125" style="5" customWidth="1"/>
    <col min="11064" max="11064" width="24.140625" style="5" customWidth="1"/>
    <col min="11065" max="11065" width="23.85546875" style="5" customWidth="1"/>
    <col min="11066" max="11066" width="9" style="5" customWidth="1"/>
    <col min="11067" max="11067" width="5" style="5"/>
    <col min="11068" max="11068" width="4.42578125" style="5" customWidth="1"/>
    <col min="11069" max="11069" width="10.5703125" style="5" customWidth="1"/>
    <col min="11070" max="11070" width="14.5703125" style="5" customWidth="1"/>
    <col min="11071" max="11071" width="24.140625" style="5" customWidth="1"/>
    <col min="11072" max="11072" width="23.85546875" style="5" customWidth="1"/>
    <col min="11073" max="11073" width="9" style="5" customWidth="1"/>
    <col min="11074" max="11074" width="5" style="5"/>
    <col min="11075" max="11075" width="17.28515625" style="5" customWidth="1"/>
    <col min="11076" max="11076" width="5.140625" style="5" customWidth="1"/>
    <col min="11077" max="11077" width="20.28515625" style="5" customWidth="1"/>
    <col min="11078" max="11078" width="6.28515625" style="5" customWidth="1"/>
    <col min="11079" max="11079" width="8.140625" style="5" customWidth="1"/>
    <col min="11080" max="11080" width="9.7109375" style="5" customWidth="1"/>
    <col min="11081" max="11081" width="10.7109375" style="5" customWidth="1"/>
    <col min="11082" max="11082" width="11.85546875" style="5" customWidth="1"/>
    <col min="11083" max="11083" width="9.7109375" style="5" customWidth="1"/>
    <col min="11084" max="11084" width="11.85546875" style="5" customWidth="1"/>
    <col min="11085" max="11085" width="12.85546875" style="5" customWidth="1"/>
    <col min="11086" max="11092" width="11.42578125" style="5" customWidth="1"/>
    <col min="11093" max="11093" width="47.140625" style="5" customWidth="1"/>
    <col min="11094" max="11097" width="11.42578125" style="5" customWidth="1"/>
    <col min="11098" max="11098" width="20.28515625" style="5" customWidth="1"/>
    <col min="11099" max="11100" width="11.42578125" style="5" customWidth="1"/>
    <col min="11101" max="11101" width="17.28515625" style="5" customWidth="1"/>
    <col min="11102" max="11104" width="11.42578125" style="5" customWidth="1"/>
    <col min="11105" max="11105" width="20.28515625" style="5" customWidth="1"/>
    <col min="11106" max="11107" width="11.42578125" style="5" customWidth="1"/>
    <col min="11108" max="11108" width="17.28515625" style="5" customWidth="1"/>
    <col min="11109" max="11316" width="11.42578125" style="5" customWidth="1"/>
    <col min="11317" max="11317" width="4.42578125" style="5" customWidth="1"/>
    <col min="11318" max="11318" width="10.5703125" style="5" customWidth="1"/>
    <col min="11319" max="11319" width="14.5703125" style="5" customWidth="1"/>
    <col min="11320" max="11320" width="24.140625" style="5" customWidth="1"/>
    <col min="11321" max="11321" width="23.85546875" style="5" customWidth="1"/>
    <col min="11322" max="11322" width="9" style="5" customWidth="1"/>
    <col min="11323" max="11323" width="5" style="5"/>
    <col min="11324" max="11324" width="4.42578125" style="5" customWidth="1"/>
    <col min="11325" max="11325" width="10.5703125" style="5" customWidth="1"/>
    <col min="11326" max="11326" width="14.5703125" style="5" customWidth="1"/>
    <col min="11327" max="11327" width="24.140625" style="5" customWidth="1"/>
    <col min="11328" max="11328" width="23.85546875" style="5" customWidth="1"/>
    <col min="11329" max="11329" width="9" style="5" customWidth="1"/>
    <col min="11330" max="11330" width="5" style="5"/>
    <col min="11331" max="11331" width="17.28515625" style="5" customWidth="1"/>
    <col min="11332" max="11332" width="5.140625" style="5" customWidth="1"/>
    <col min="11333" max="11333" width="20.28515625" style="5" customWidth="1"/>
    <col min="11334" max="11334" width="6.28515625" style="5" customWidth="1"/>
    <col min="11335" max="11335" width="8.140625" style="5" customWidth="1"/>
    <col min="11336" max="11336" width="9.7109375" style="5" customWidth="1"/>
    <col min="11337" max="11337" width="10.7109375" style="5" customWidth="1"/>
    <col min="11338" max="11338" width="11.85546875" style="5" customWidth="1"/>
    <col min="11339" max="11339" width="9.7109375" style="5" customWidth="1"/>
    <col min="11340" max="11340" width="11.85546875" style="5" customWidth="1"/>
    <col min="11341" max="11341" width="12.85546875" style="5" customWidth="1"/>
    <col min="11342" max="11348" width="11.42578125" style="5" customWidth="1"/>
    <col min="11349" max="11349" width="47.140625" style="5" customWidth="1"/>
    <col min="11350" max="11353" width="11.42578125" style="5" customWidth="1"/>
    <col min="11354" max="11354" width="20.28515625" style="5" customWidth="1"/>
    <col min="11355" max="11356" width="11.42578125" style="5" customWidth="1"/>
    <col min="11357" max="11357" width="17.28515625" style="5" customWidth="1"/>
    <col min="11358" max="11360" width="11.42578125" style="5" customWidth="1"/>
    <col min="11361" max="11361" width="20.28515625" style="5" customWidth="1"/>
    <col min="11362" max="11363" width="11.42578125" style="5" customWidth="1"/>
    <col min="11364" max="11364" width="17.28515625" style="5" customWidth="1"/>
    <col min="11365" max="11572" width="11.42578125" style="5" customWidth="1"/>
    <col min="11573" max="11573" width="4.42578125" style="5" customWidth="1"/>
    <col min="11574" max="11574" width="10.5703125" style="5" customWidth="1"/>
    <col min="11575" max="11575" width="14.5703125" style="5" customWidth="1"/>
    <col min="11576" max="11576" width="24.140625" style="5" customWidth="1"/>
    <col min="11577" max="11577" width="23.85546875" style="5" customWidth="1"/>
    <col min="11578" max="11578" width="9" style="5" customWidth="1"/>
    <col min="11579" max="11579" width="5" style="5"/>
    <col min="11580" max="11580" width="4.42578125" style="5" customWidth="1"/>
    <col min="11581" max="11581" width="10.5703125" style="5" customWidth="1"/>
    <col min="11582" max="11582" width="14.5703125" style="5" customWidth="1"/>
    <col min="11583" max="11583" width="24.140625" style="5" customWidth="1"/>
    <col min="11584" max="11584" width="23.85546875" style="5" customWidth="1"/>
    <col min="11585" max="11585" width="9" style="5" customWidth="1"/>
    <col min="11586" max="11586" width="5" style="5"/>
    <col min="11587" max="11587" width="17.28515625" style="5" customWidth="1"/>
    <col min="11588" max="11588" width="5.140625" style="5" customWidth="1"/>
    <col min="11589" max="11589" width="20.28515625" style="5" customWidth="1"/>
    <col min="11590" max="11590" width="6.28515625" style="5" customWidth="1"/>
    <col min="11591" max="11591" width="8.140625" style="5" customWidth="1"/>
    <col min="11592" max="11592" width="9.7109375" style="5" customWidth="1"/>
    <col min="11593" max="11593" width="10.7109375" style="5" customWidth="1"/>
    <col min="11594" max="11594" width="11.85546875" style="5" customWidth="1"/>
    <col min="11595" max="11595" width="9.7109375" style="5" customWidth="1"/>
    <col min="11596" max="11596" width="11.85546875" style="5" customWidth="1"/>
    <col min="11597" max="11597" width="12.85546875" style="5" customWidth="1"/>
    <col min="11598" max="11604" width="11.42578125" style="5" customWidth="1"/>
    <col min="11605" max="11605" width="47.140625" style="5" customWidth="1"/>
    <col min="11606" max="11609" width="11.42578125" style="5" customWidth="1"/>
    <col min="11610" max="11610" width="20.28515625" style="5" customWidth="1"/>
    <col min="11611" max="11612" width="11.42578125" style="5" customWidth="1"/>
    <col min="11613" max="11613" width="17.28515625" style="5" customWidth="1"/>
    <col min="11614" max="11616" width="11.42578125" style="5" customWidth="1"/>
    <col min="11617" max="11617" width="20.28515625" style="5" customWidth="1"/>
    <col min="11618" max="11619" width="11.42578125" style="5" customWidth="1"/>
    <col min="11620" max="11620" width="17.28515625" style="5" customWidth="1"/>
    <col min="11621" max="11828" width="11.42578125" style="5" customWidth="1"/>
    <col min="11829" max="11829" width="4.42578125" style="5" customWidth="1"/>
    <col min="11830" max="11830" width="10.5703125" style="5" customWidth="1"/>
    <col min="11831" max="11831" width="14.5703125" style="5" customWidth="1"/>
    <col min="11832" max="11832" width="24.140625" style="5" customWidth="1"/>
    <col min="11833" max="11833" width="23.85546875" style="5" customWidth="1"/>
    <col min="11834" max="11834" width="9" style="5" customWidth="1"/>
    <col min="11835" max="11835" width="5" style="5"/>
    <col min="11836" max="11836" width="4.42578125" style="5" customWidth="1"/>
    <col min="11837" max="11837" width="10.5703125" style="5" customWidth="1"/>
    <col min="11838" max="11838" width="14.5703125" style="5" customWidth="1"/>
    <col min="11839" max="11839" width="24.140625" style="5" customWidth="1"/>
    <col min="11840" max="11840" width="23.85546875" style="5" customWidth="1"/>
    <col min="11841" max="11841" width="9" style="5" customWidth="1"/>
    <col min="11842" max="11842" width="5" style="5"/>
    <col min="11843" max="11843" width="17.28515625" style="5" customWidth="1"/>
    <col min="11844" max="11844" width="5.140625" style="5" customWidth="1"/>
    <col min="11845" max="11845" width="20.28515625" style="5" customWidth="1"/>
    <col min="11846" max="11846" width="6.28515625" style="5" customWidth="1"/>
    <col min="11847" max="11847" width="8.140625" style="5" customWidth="1"/>
    <col min="11848" max="11848" width="9.7109375" style="5" customWidth="1"/>
    <col min="11849" max="11849" width="10.7109375" style="5" customWidth="1"/>
    <col min="11850" max="11850" width="11.85546875" style="5" customWidth="1"/>
    <col min="11851" max="11851" width="9.7109375" style="5" customWidth="1"/>
    <col min="11852" max="11852" width="11.85546875" style="5" customWidth="1"/>
    <col min="11853" max="11853" width="12.85546875" style="5" customWidth="1"/>
    <col min="11854" max="11860" width="11.42578125" style="5" customWidth="1"/>
    <col min="11861" max="11861" width="47.140625" style="5" customWidth="1"/>
    <col min="11862" max="11865" width="11.42578125" style="5" customWidth="1"/>
    <col min="11866" max="11866" width="20.28515625" style="5" customWidth="1"/>
    <col min="11867" max="11868" width="11.42578125" style="5" customWidth="1"/>
    <col min="11869" max="11869" width="17.28515625" style="5" customWidth="1"/>
    <col min="11870" max="11872" width="11.42578125" style="5" customWidth="1"/>
    <col min="11873" max="11873" width="20.28515625" style="5" customWidth="1"/>
    <col min="11874" max="11875" width="11.42578125" style="5" customWidth="1"/>
    <col min="11876" max="11876" width="17.28515625" style="5" customWidth="1"/>
    <col min="11877" max="12084" width="11.42578125" style="5" customWidth="1"/>
    <col min="12085" max="12085" width="4.42578125" style="5" customWidth="1"/>
    <col min="12086" max="12086" width="10.5703125" style="5" customWidth="1"/>
    <col min="12087" max="12087" width="14.5703125" style="5" customWidth="1"/>
    <col min="12088" max="12088" width="24.140625" style="5" customWidth="1"/>
    <col min="12089" max="12089" width="23.85546875" style="5" customWidth="1"/>
    <col min="12090" max="12090" width="9" style="5" customWidth="1"/>
    <col min="12091" max="12091" width="5" style="5"/>
    <col min="12092" max="12092" width="4.42578125" style="5" customWidth="1"/>
    <col min="12093" max="12093" width="10.5703125" style="5" customWidth="1"/>
    <col min="12094" max="12094" width="14.5703125" style="5" customWidth="1"/>
    <col min="12095" max="12095" width="24.140625" style="5" customWidth="1"/>
    <col min="12096" max="12096" width="23.85546875" style="5" customWidth="1"/>
    <col min="12097" max="12097" width="9" style="5" customWidth="1"/>
    <col min="12098" max="12098" width="5" style="5"/>
    <col min="12099" max="12099" width="17.28515625" style="5" customWidth="1"/>
    <col min="12100" max="12100" width="5.140625" style="5" customWidth="1"/>
    <col min="12101" max="12101" width="20.28515625" style="5" customWidth="1"/>
    <col min="12102" max="12102" width="6.28515625" style="5" customWidth="1"/>
    <col min="12103" max="12103" width="8.140625" style="5" customWidth="1"/>
    <col min="12104" max="12104" width="9.7109375" style="5" customWidth="1"/>
    <col min="12105" max="12105" width="10.7109375" style="5" customWidth="1"/>
    <col min="12106" max="12106" width="11.85546875" style="5" customWidth="1"/>
    <col min="12107" max="12107" width="9.7109375" style="5" customWidth="1"/>
    <col min="12108" max="12108" width="11.85546875" style="5" customWidth="1"/>
    <col min="12109" max="12109" width="12.85546875" style="5" customWidth="1"/>
    <col min="12110" max="12116" width="11.42578125" style="5" customWidth="1"/>
    <col min="12117" max="12117" width="47.140625" style="5" customWidth="1"/>
    <col min="12118" max="12121" width="11.42578125" style="5" customWidth="1"/>
    <col min="12122" max="12122" width="20.28515625" style="5" customWidth="1"/>
    <col min="12123" max="12124" width="11.42578125" style="5" customWidth="1"/>
    <col min="12125" max="12125" width="17.28515625" style="5" customWidth="1"/>
    <col min="12126" max="12128" width="11.42578125" style="5" customWidth="1"/>
    <col min="12129" max="12129" width="20.28515625" style="5" customWidth="1"/>
    <col min="12130" max="12131" width="11.42578125" style="5" customWidth="1"/>
    <col min="12132" max="12132" width="17.28515625" style="5" customWidth="1"/>
    <col min="12133" max="12340" width="11.42578125" style="5" customWidth="1"/>
    <col min="12341" max="12341" width="4.42578125" style="5" customWidth="1"/>
    <col min="12342" max="12342" width="10.5703125" style="5" customWidth="1"/>
    <col min="12343" max="12343" width="14.5703125" style="5" customWidth="1"/>
    <col min="12344" max="12344" width="24.140625" style="5" customWidth="1"/>
    <col min="12345" max="12345" width="23.85546875" style="5" customWidth="1"/>
    <col min="12346" max="12346" width="9" style="5" customWidth="1"/>
    <col min="12347" max="12347" width="5" style="5"/>
    <col min="12348" max="12348" width="4.42578125" style="5" customWidth="1"/>
    <col min="12349" max="12349" width="10.5703125" style="5" customWidth="1"/>
    <col min="12350" max="12350" width="14.5703125" style="5" customWidth="1"/>
    <col min="12351" max="12351" width="24.140625" style="5" customWidth="1"/>
    <col min="12352" max="12352" width="23.85546875" style="5" customWidth="1"/>
    <col min="12353" max="12353" width="9" style="5" customWidth="1"/>
    <col min="12354" max="12354" width="5" style="5"/>
    <col min="12355" max="12355" width="17.28515625" style="5" customWidth="1"/>
    <col min="12356" max="12356" width="5.140625" style="5" customWidth="1"/>
    <col min="12357" max="12357" width="20.28515625" style="5" customWidth="1"/>
    <col min="12358" max="12358" width="6.28515625" style="5" customWidth="1"/>
    <col min="12359" max="12359" width="8.140625" style="5" customWidth="1"/>
    <col min="12360" max="12360" width="9.7109375" style="5" customWidth="1"/>
    <col min="12361" max="12361" width="10.7109375" style="5" customWidth="1"/>
    <col min="12362" max="12362" width="11.85546875" style="5" customWidth="1"/>
    <col min="12363" max="12363" width="9.7109375" style="5" customWidth="1"/>
    <col min="12364" max="12364" width="11.85546875" style="5" customWidth="1"/>
    <col min="12365" max="12365" width="12.85546875" style="5" customWidth="1"/>
    <col min="12366" max="12372" width="11.42578125" style="5" customWidth="1"/>
    <col min="12373" max="12373" width="47.140625" style="5" customWidth="1"/>
    <col min="12374" max="12377" width="11.42578125" style="5" customWidth="1"/>
    <col min="12378" max="12378" width="20.28515625" style="5" customWidth="1"/>
    <col min="12379" max="12380" width="11.42578125" style="5" customWidth="1"/>
    <col min="12381" max="12381" width="17.28515625" style="5" customWidth="1"/>
    <col min="12382" max="12384" width="11.42578125" style="5" customWidth="1"/>
    <col min="12385" max="12385" width="20.28515625" style="5" customWidth="1"/>
    <col min="12386" max="12387" width="11.42578125" style="5" customWidth="1"/>
    <col min="12388" max="12388" width="17.28515625" style="5" customWidth="1"/>
    <col min="12389" max="12596" width="11.42578125" style="5" customWidth="1"/>
    <col min="12597" max="12597" width="4.42578125" style="5" customWidth="1"/>
    <col min="12598" max="12598" width="10.5703125" style="5" customWidth="1"/>
    <col min="12599" max="12599" width="14.5703125" style="5" customWidth="1"/>
    <col min="12600" max="12600" width="24.140625" style="5" customWidth="1"/>
    <col min="12601" max="12601" width="23.85546875" style="5" customWidth="1"/>
    <col min="12602" max="12602" width="9" style="5" customWidth="1"/>
    <col min="12603" max="12603" width="5" style="5"/>
    <col min="12604" max="12604" width="4.42578125" style="5" customWidth="1"/>
    <col min="12605" max="12605" width="10.5703125" style="5" customWidth="1"/>
    <col min="12606" max="12606" width="14.5703125" style="5" customWidth="1"/>
    <col min="12607" max="12607" width="24.140625" style="5" customWidth="1"/>
    <col min="12608" max="12608" width="23.85546875" style="5" customWidth="1"/>
    <col min="12609" max="12609" width="9" style="5" customWidth="1"/>
    <col min="12610" max="12610" width="5" style="5"/>
    <col min="12611" max="12611" width="17.28515625" style="5" customWidth="1"/>
    <col min="12612" max="12612" width="5.140625" style="5" customWidth="1"/>
    <col min="12613" max="12613" width="20.28515625" style="5" customWidth="1"/>
    <col min="12614" max="12614" width="6.28515625" style="5" customWidth="1"/>
    <col min="12615" max="12615" width="8.140625" style="5" customWidth="1"/>
    <col min="12616" max="12616" width="9.7109375" style="5" customWidth="1"/>
    <col min="12617" max="12617" width="10.7109375" style="5" customWidth="1"/>
    <col min="12618" max="12618" width="11.85546875" style="5" customWidth="1"/>
    <col min="12619" max="12619" width="9.7109375" style="5" customWidth="1"/>
    <col min="12620" max="12620" width="11.85546875" style="5" customWidth="1"/>
    <col min="12621" max="12621" width="12.85546875" style="5" customWidth="1"/>
    <col min="12622" max="12628" width="11.42578125" style="5" customWidth="1"/>
    <col min="12629" max="12629" width="47.140625" style="5" customWidth="1"/>
    <col min="12630" max="12633" width="11.42578125" style="5" customWidth="1"/>
    <col min="12634" max="12634" width="20.28515625" style="5" customWidth="1"/>
    <col min="12635" max="12636" width="11.42578125" style="5" customWidth="1"/>
    <col min="12637" max="12637" width="17.28515625" style="5" customWidth="1"/>
    <col min="12638" max="12640" width="11.42578125" style="5" customWidth="1"/>
    <col min="12641" max="12641" width="20.28515625" style="5" customWidth="1"/>
    <col min="12642" max="12643" width="11.42578125" style="5" customWidth="1"/>
    <col min="12644" max="12644" width="17.28515625" style="5" customWidth="1"/>
    <col min="12645" max="12852" width="11.42578125" style="5" customWidth="1"/>
    <col min="12853" max="12853" width="4.42578125" style="5" customWidth="1"/>
    <col min="12854" max="12854" width="10.5703125" style="5" customWidth="1"/>
    <col min="12855" max="12855" width="14.5703125" style="5" customWidth="1"/>
    <col min="12856" max="12856" width="24.140625" style="5" customWidth="1"/>
    <col min="12857" max="12857" width="23.85546875" style="5" customWidth="1"/>
    <col min="12858" max="12858" width="9" style="5" customWidth="1"/>
    <col min="12859" max="12859" width="5" style="5"/>
    <col min="12860" max="12860" width="4.42578125" style="5" customWidth="1"/>
    <col min="12861" max="12861" width="10.5703125" style="5" customWidth="1"/>
    <col min="12862" max="12862" width="14.5703125" style="5" customWidth="1"/>
    <col min="12863" max="12863" width="24.140625" style="5" customWidth="1"/>
    <col min="12864" max="12864" width="23.85546875" style="5" customWidth="1"/>
    <col min="12865" max="12865" width="9" style="5" customWidth="1"/>
    <col min="12866" max="12866" width="5" style="5"/>
    <col min="12867" max="12867" width="17.28515625" style="5" customWidth="1"/>
    <col min="12868" max="12868" width="5.140625" style="5" customWidth="1"/>
    <col min="12869" max="12869" width="20.28515625" style="5" customWidth="1"/>
    <col min="12870" max="12870" width="6.28515625" style="5" customWidth="1"/>
    <col min="12871" max="12871" width="8.140625" style="5" customWidth="1"/>
    <col min="12872" max="12872" width="9.7109375" style="5" customWidth="1"/>
    <col min="12873" max="12873" width="10.7109375" style="5" customWidth="1"/>
    <col min="12874" max="12874" width="11.85546875" style="5" customWidth="1"/>
    <col min="12875" max="12875" width="9.7109375" style="5" customWidth="1"/>
    <col min="12876" max="12876" width="11.85546875" style="5" customWidth="1"/>
    <col min="12877" max="12877" width="12.85546875" style="5" customWidth="1"/>
    <col min="12878" max="12884" width="11.42578125" style="5" customWidth="1"/>
    <col min="12885" max="12885" width="47.140625" style="5" customWidth="1"/>
    <col min="12886" max="12889" width="11.42578125" style="5" customWidth="1"/>
    <col min="12890" max="12890" width="20.28515625" style="5" customWidth="1"/>
    <col min="12891" max="12892" width="11.42578125" style="5" customWidth="1"/>
    <col min="12893" max="12893" width="17.28515625" style="5" customWidth="1"/>
    <col min="12894" max="12896" width="11.42578125" style="5" customWidth="1"/>
    <col min="12897" max="12897" width="20.28515625" style="5" customWidth="1"/>
    <col min="12898" max="12899" width="11.42578125" style="5" customWidth="1"/>
    <col min="12900" max="12900" width="17.28515625" style="5" customWidth="1"/>
    <col min="12901" max="13108" width="11.42578125" style="5" customWidth="1"/>
    <col min="13109" max="13109" width="4.42578125" style="5" customWidth="1"/>
    <col min="13110" max="13110" width="10.5703125" style="5" customWidth="1"/>
    <col min="13111" max="13111" width="14.5703125" style="5" customWidth="1"/>
    <col min="13112" max="13112" width="24.140625" style="5" customWidth="1"/>
    <col min="13113" max="13113" width="23.85546875" style="5" customWidth="1"/>
    <col min="13114" max="13114" width="9" style="5" customWidth="1"/>
    <col min="13115" max="13115" width="5" style="5"/>
    <col min="13116" max="13116" width="4.42578125" style="5" customWidth="1"/>
    <col min="13117" max="13117" width="10.5703125" style="5" customWidth="1"/>
    <col min="13118" max="13118" width="14.5703125" style="5" customWidth="1"/>
    <col min="13119" max="13119" width="24.140625" style="5" customWidth="1"/>
    <col min="13120" max="13120" width="23.85546875" style="5" customWidth="1"/>
    <col min="13121" max="13121" width="9" style="5" customWidth="1"/>
    <col min="13122" max="13122" width="5" style="5"/>
    <col min="13123" max="13123" width="17.28515625" style="5" customWidth="1"/>
    <col min="13124" max="13124" width="5.140625" style="5" customWidth="1"/>
    <col min="13125" max="13125" width="20.28515625" style="5" customWidth="1"/>
    <col min="13126" max="13126" width="6.28515625" style="5" customWidth="1"/>
    <col min="13127" max="13127" width="8.140625" style="5" customWidth="1"/>
    <col min="13128" max="13128" width="9.7109375" style="5" customWidth="1"/>
    <col min="13129" max="13129" width="10.7109375" style="5" customWidth="1"/>
    <col min="13130" max="13130" width="11.85546875" style="5" customWidth="1"/>
    <col min="13131" max="13131" width="9.7109375" style="5" customWidth="1"/>
    <col min="13132" max="13132" width="11.85546875" style="5" customWidth="1"/>
    <col min="13133" max="13133" width="12.85546875" style="5" customWidth="1"/>
    <col min="13134" max="13140" width="11.42578125" style="5" customWidth="1"/>
    <col min="13141" max="13141" width="47.140625" style="5" customWidth="1"/>
    <col min="13142" max="13145" width="11.42578125" style="5" customWidth="1"/>
    <col min="13146" max="13146" width="20.28515625" style="5" customWidth="1"/>
    <col min="13147" max="13148" width="11.42578125" style="5" customWidth="1"/>
    <col min="13149" max="13149" width="17.28515625" style="5" customWidth="1"/>
    <col min="13150" max="13152" width="11.42578125" style="5" customWidth="1"/>
    <col min="13153" max="13153" width="20.28515625" style="5" customWidth="1"/>
    <col min="13154" max="13155" width="11.42578125" style="5" customWidth="1"/>
    <col min="13156" max="13156" width="17.28515625" style="5" customWidth="1"/>
    <col min="13157" max="13364" width="11.42578125" style="5" customWidth="1"/>
    <col min="13365" max="13365" width="4.42578125" style="5" customWidth="1"/>
    <col min="13366" max="13366" width="10.5703125" style="5" customWidth="1"/>
    <col min="13367" max="13367" width="14.5703125" style="5" customWidth="1"/>
    <col min="13368" max="13368" width="24.140625" style="5" customWidth="1"/>
    <col min="13369" max="13369" width="23.85546875" style="5" customWidth="1"/>
    <col min="13370" max="13370" width="9" style="5" customWidth="1"/>
    <col min="13371" max="13371" width="5" style="5"/>
    <col min="13372" max="13372" width="4.42578125" style="5" customWidth="1"/>
    <col min="13373" max="13373" width="10.5703125" style="5" customWidth="1"/>
    <col min="13374" max="13374" width="14.5703125" style="5" customWidth="1"/>
    <col min="13375" max="13375" width="24.140625" style="5" customWidth="1"/>
    <col min="13376" max="13376" width="23.85546875" style="5" customWidth="1"/>
    <col min="13377" max="13377" width="9" style="5" customWidth="1"/>
    <col min="13378" max="13378" width="5" style="5"/>
    <col min="13379" max="13379" width="17.28515625" style="5" customWidth="1"/>
    <col min="13380" max="13380" width="5.140625" style="5" customWidth="1"/>
    <col min="13381" max="13381" width="20.28515625" style="5" customWidth="1"/>
    <col min="13382" max="13382" width="6.28515625" style="5" customWidth="1"/>
    <col min="13383" max="13383" width="8.140625" style="5" customWidth="1"/>
    <col min="13384" max="13384" width="9.7109375" style="5" customWidth="1"/>
    <col min="13385" max="13385" width="10.7109375" style="5" customWidth="1"/>
    <col min="13386" max="13386" width="11.85546875" style="5" customWidth="1"/>
    <col min="13387" max="13387" width="9.7109375" style="5" customWidth="1"/>
    <col min="13388" max="13388" width="11.85546875" style="5" customWidth="1"/>
    <col min="13389" max="13389" width="12.85546875" style="5" customWidth="1"/>
    <col min="13390" max="13396" width="11.42578125" style="5" customWidth="1"/>
    <col min="13397" max="13397" width="47.140625" style="5" customWidth="1"/>
    <col min="13398" max="13401" width="11.42578125" style="5" customWidth="1"/>
    <col min="13402" max="13402" width="20.28515625" style="5" customWidth="1"/>
    <col min="13403" max="13404" width="11.42578125" style="5" customWidth="1"/>
    <col min="13405" max="13405" width="17.28515625" style="5" customWidth="1"/>
    <col min="13406" max="13408" width="11.42578125" style="5" customWidth="1"/>
    <col min="13409" max="13409" width="20.28515625" style="5" customWidth="1"/>
    <col min="13410" max="13411" width="11.42578125" style="5" customWidth="1"/>
    <col min="13412" max="13412" width="17.28515625" style="5" customWidth="1"/>
    <col min="13413" max="13620" width="11.42578125" style="5" customWidth="1"/>
    <col min="13621" max="13621" width="4.42578125" style="5" customWidth="1"/>
    <col min="13622" max="13622" width="10.5703125" style="5" customWidth="1"/>
    <col min="13623" max="13623" width="14.5703125" style="5" customWidth="1"/>
    <col min="13624" max="13624" width="24.140625" style="5" customWidth="1"/>
    <col min="13625" max="13625" width="23.85546875" style="5" customWidth="1"/>
    <col min="13626" max="13626" width="9" style="5" customWidth="1"/>
    <col min="13627" max="13627" width="5" style="5"/>
    <col min="13628" max="13628" width="4.42578125" style="5" customWidth="1"/>
    <col min="13629" max="13629" width="10.5703125" style="5" customWidth="1"/>
    <col min="13630" max="13630" width="14.5703125" style="5" customWidth="1"/>
    <col min="13631" max="13631" width="24.140625" style="5" customWidth="1"/>
    <col min="13632" max="13632" width="23.85546875" style="5" customWidth="1"/>
    <col min="13633" max="13633" width="9" style="5" customWidth="1"/>
    <col min="13634" max="13634" width="5" style="5"/>
    <col min="13635" max="13635" width="17.28515625" style="5" customWidth="1"/>
    <col min="13636" max="13636" width="5.140625" style="5" customWidth="1"/>
    <col min="13637" max="13637" width="20.28515625" style="5" customWidth="1"/>
    <col min="13638" max="13638" width="6.28515625" style="5" customWidth="1"/>
    <col min="13639" max="13639" width="8.140625" style="5" customWidth="1"/>
    <col min="13640" max="13640" width="9.7109375" style="5" customWidth="1"/>
    <col min="13641" max="13641" width="10.7109375" style="5" customWidth="1"/>
    <col min="13642" max="13642" width="11.85546875" style="5" customWidth="1"/>
    <col min="13643" max="13643" width="9.7109375" style="5" customWidth="1"/>
    <col min="13644" max="13644" width="11.85546875" style="5" customWidth="1"/>
    <col min="13645" max="13645" width="12.85546875" style="5" customWidth="1"/>
    <col min="13646" max="13652" width="11.42578125" style="5" customWidth="1"/>
    <col min="13653" max="13653" width="47.140625" style="5" customWidth="1"/>
    <col min="13654" max="13657" width="11.42578125" style="5" customWidth="1"/>
    <col min="13658" max="13658" width="20.28515625" style="5" customWidth="1"/>
    <col min="13659" max="13660" width="11.42578125" style="5" customWidth="1"/>
    <col min="13661" max="13661" width="17.28515625" style="5" customWidth="1"/>
    <col min="13662" max="13664" width="11.42578125" style="5" customWidth="1"/>
    <col min="13665" max="13665" width="20.28515625" style="5" customWidth="1"/>
    <col min="13666" max="13667" width="11.42578125" style="5" customWidth="1"/>
    <col min="13668" max="13668" width="17.28515625" style="5" customWidth="1"/>
    <col min="13669" max="13876" width="11.42578125" style="5" customWidth="1"/>
    <col min="13877" max="13877" width="4.42578125" style="5" customWidth="1"/>
    <col min="13878" max="13878" width="10.5703125" style="5" customWidth="1"/>
    <col min="13879" max="13879" width="14.5703125" style="5" customWidth="1"/>
    <col min="13880" max="13880" width="24.140625" style="5" customWidth="1"/>
    <col min="13881" max="13881" width="23.85546875" style="5" customWidth="1"/>
    <col min="13882" max="13882" width="9" style="5" customWidth="1"/>
    <col min="13883" max="13883" width="5" style="5"/>
    <col min="13884" max="13884" width="4.42578125" style="5" customWidth="1"/>
    <col min="13885" max="13885" width="10.5703125" style="5" customWidth="1"/>
    <col min="13886" max="13886" width="14.5703125" style="5" customWidth="1"/>
    <col min="13887" max="13887" width="24.140625" style="5" customWidth="1"/>
    <col min="13888" max="13888" width="23.85546875" style="5" customWidth="1"/>
    <col min="13889" max="13889" width="9" style="5" customWidth="1"/>
    <col min="13890" max="13890" width="5" style="5"/>
    <col min="13891" max="13891" width="17.28515625" style="5" customWidth="1"/>
    <col min="13892" max="13892" width="5.140625" style="5" customWidth="1"/>
    <col min="13893" max="13893" width="20.28515625" style="5" customWidth="1"/>
    <col min="13894" max="13894" width="6.28515625" style="5" customWidth="1"/>
    <col min="13895" max="13895" width="8.140625" style="5" customWidth="1"/>
    <col min="13896" max="13896" width="9.7109375" style="5" customWidth="1"/>
    <col min="13897" max="13897" width="10.7109375" style="5" customWidth="1"/>
    <col min="13898" max="13898" width="11.85546875" style="5" customWidth="1"/>
    <col min="13899" max="13899" width="9.7109375" style="5" customWidth="1"/>
    <col min="13900" max="13900" width="11.85546875" style="5" customWidth="1"/>
    <col min="13901" max="13901" width="12.85546875" style="5" customWidth="1"/>
    <col min="13902" max="13908" width="11.42578125" style="5" customWidth="1"/>
    <col min="13909" max="13909" width="47.140625" style="5" customWidth="1"/>
    <col min="13910" max="13913" width="11.42578125" style="5" customWidth="1"/>
    <col min="13914" max="13914" width="20.28515625" style="5" customWidth="1"/>
    <col min="13915" max="13916" width="11.42578125" style="5" customWidth="1"/>
    <col min="13917" max="13917" width="17.28515625" style="5" customWidth="1"/>
    <col min="13918" max="13920" width="11.42578125" style="5" customWidth="1"/>
    <col min="13921" max="13921" width="20.28515625" style="5" customWidth="1"/>
    <col min="13922" max="13923" width="11.42578125" style="5" customWidth="1"/>
    <col min="13924" max="13924" width="17.28515625" style="5" customWidth="1"/>
    <col min="13925" max="14132" width="11.42578125" style="5" customWidth="1"/>
    <col min="14133" max="14133" width="4.42578125" style="5" customWidth="1"/>
    <col min="14134" max="14134" width="10.5703125" style="5" customWidth="1"/>
    <col min="14135" max="14135" width="14.5703125" style="5" customWidth="1"/>
    <col min="14136" max="14136" width="24.140625" style="5" customWidth="1"/>
    <col min="14137" max="14137" width="23.85546875" style="5" customWidth="1"/>
    <col min="14138" max="14138" width="9" style="5" customWidth="1"/>
    <col min="14139" max="14139" width="5" style="5"/>
    <col min="14140" max="14140" width="4.42578125" style="5" customWidth="1"/>
    <col min="14141" max="14141" width="10.5703125" style="5" customWidth="1"/>
    <col min="14142" max="14142" width="14.5703125" style="5" customWidth="1"/>
    <col min="14143" max="14143" width="24.140625" style="5" customWidth="1"/>
    <col min="14144" max="14144" width="23.85546875" style="5" customWidth="1"/>
    <col min="14145" max="14145" width="9" style="5" customWidth="1"/>
    <col min="14146" max="14146" width="5" style="5"/>
    <col min="14147" max="14147" width="17.28515625" style="5" customWidth="1"/>
    <col min="14148" max="14148" width="5.140625" style="5" customWidth="1"/>
    <col min="14149" max="14149" width="20.28515625" style="5" customWidth="1"/>
    <col min="14150" max="14150" width="6.28515625" style="5" customWidth="1"/>
    <col min="14151" max="14151" width="8.140625" style="5" customWidth="1"/>
    <col min="14152" max="14152" width="9.7109375" style="5" customWidth="1"/>
    <col min="14153" max="14153" width="10.7109375" style="5" customWidth="1"/>
    <col min="14154" max="14154" width="11.85546875" style="5" customWidth="1"/>
    <col min="14155" max="14155" width="9.7109375" style="5" customWidth="1"/>
    <col min="14156" max="14156" width="11.85546875" style="5" customWidth="1"/>
    <col min="14157" max="14157" width="12.85546875" style="5" customWidth="1"/>
    <col min="14158" max="14164" width="11.42578125" style="5" customWidth="1"/>
    <col min="14165" max="14165" width="47.140625" style="5" customWidth="1"/>
    <col min="14166" max="14169" width="11.42578125" style="5" customWidth="1"/>
    <col min="14170" max="14170" width="20.28515625" style="5" customWidth="1"/>
    <col min="14171" max="14172" width="11.42578125" style="5" customWidth="1"/>
    <col min="14173" max="14173" width="17.28515625" style="5" customWidth="1"/>
    <col min="14174" max="14176" width="11.42578125" style="5" customWidth="1"/>
    <col min="14177" max="14177" width="20.28515625" style="5" customWidth="1"/>
    <col min="14178" max="14179" width="11.42578125" style="5" customWidth="1"/>
    <col min="14180" max="14180" width="17.28515625" style="5" customWidth="1"/>
    <col min="14181" max="14388" width="11.42578125" style="5" customWidth="1"/>
    <col min="14389" max="14389" width="4.42578125" style="5" customWidth="1"/>
    <col min="14390" max="14390" width="10.5703125" style="5" customWidth="1"/>
    <col min="14391" max="14391" width="14.5703125" style="5" customWidth="1"/>
    <col min="14392" max="14392" width="24.140625" style="5" customWidth="1"/>
    <col min="14393" max="14393" width="23.85546875" style="5" customWidth="1"/>
    <col min="14394" max="14394" width="9" style="5" customWidth="1"/>
    <col min="14395" max="14395" width="5" style="5"/>
    <col min="14396" max="14396" width="4.42578125" style="5" customWidth="1"/>
    <col min="14397" max="14397" width="10.5703125" style="5" customWidth="1"/>
    <col min="14398" max="14398" width="14.5703125" style="5" customWidth="1"/>
    <col min="14399" max="14399" width="24.140625" style="5" customWidth="1"/>
    <col min="14400" max="14400" width="23.85546875" style="5" customWidth="1"/>
    <col min="14401" max="14401" width="9" style="5" customWidth="1"/>
    <col min="14402" max="14402" width="5" style="5"/>
    <col min="14403" max="14403" width="17.28515625" style="5" customWidth="1"/>
    <col min="14404" max="14404" width="5.140625" style="5" customWidth="1"/>
    <col min="14405" max="14405" width="20.28515625" style="5" customWidth="1"/>
    <col min="14406" max="14406" width="6.28515625" style="5" customWidth="1"/>
    <col min="14407" max="14407" width="8.140625" style="5" customWidth="1"/>
    <col min="14408" max="14408" width="9.7109375" style="5" customWidth="1"/>
    <col min="14409" max="14409" width="10.7109375" style="5" customWidth="1"/>
    <col min="14410" max="14410" width="11.85546875" style="5" customWidth="1"/>
    <col min="14411" max="14411" width="9.7109375" style="5" customWidth="1"/>
    <col min="14412" max="14412" width="11.85546875" style="5" customWidth="1"/>
    <col min="14413" max="14413" width="12.85546875" style="5" customWidth="1"/>
    <col min="14414" max="14420" width="11.42578125" style="5" customWidth="1"/>
    <col min="14421" max="14421" width="47.140625" style="5" customWidth="1"/>
    <col min="14422" max="14425" width="11.42578125" style="5" customWidth="1"/>
    <col min="14426" max="14426" width="20.28515625" style="5" customWidth="1"/>
    <col min="14427" max="14428" width="11.42578125" style="5" customWidth="1"/>
    <col min="14429" max="14429" width="17.28515625" style="5" customWidth="1"/>
    <col min="14430" max="14432" width="11.42578125" style="5" customWidth="1"/>
    <col min="14433" max="14433" width="20.28515625" style="5" customWidth="1"/>
    <col min="14434" max="14435" width="11.42578125" style="5" customWidth="1"/>
    <col min="14436" max="14436" width="17.28515625" style="5" customWidth="1"/>
    <col min="14437" max="14644" width="11.42578125" style="5" customWidth="1"/>
    <col min="14645" max="14645" width="4.42578125" style="5" customWidth="1"/>
    <col min="14646" max="14646" width="10.5703125" style="5" customWidth="1"/>
    <col min="14647" max="14647" width="14.5703125" style="5" customWidth="1"/>
    <col min="14648" max="14648" width="24.140625" style="5" customWidth="1"/>
    <col min="14649" max="14649" width="23.85546875" style="5" customWidth="1"/>
    <col min="14650" max="14650" width="9" style="5" customWidth="1"/>
    <col min="14651" max="14651" width="5" style="5"/>
    <col min="14652" max="14652" width="4.42578125" style="5" customWidth="1"/>
    <col min="14653" max="14653" width="10.5703125" style="5" customWidth="1"/>
    <col min="14654" max="14654" width="14.5703125" style="5" customWidth="1"/>
    <col min="14655" max="14655" width="24.140625" style="5" customWidth="1"/>
    <col min="14656" max="14656" width="23.85546875" style="5" customWidth="1"/>
    <col min="14657" max="14657" width="9" style="5" customWidth="1"/>
    <col min="14658" max="14658" width="5" style="5"/>
    <col min="14659" max="14659" width="17.28515625" style="5" customWidth="1"/>
    <col min="14660" max="14660" width="5.140625" style="5" customWidth="1"/>
    <col min="14661" max="14661" width="20.28515625" style="5" customWidth="1"/>
    <col min="14662" max="14662" width="6.28515625" style="5" customWidth="1"/>
    <col min="14663" max="14663" width="8.140625" style="5" customWidth="1"/>
    <col min="14664" max="14664" width="9.7109375" style="5" customWidth="1"/>
    <col min="14665" max="14665" width="10.7109375" style="5" customWidth="1"/>
    <col min="14666" max="14666" width="11.85546875" style="5" customWidth="1"/>
    <col min="14667" max="14667" width="9.7109375" style="5" customWidth="1"/>
    <col min="14668" max="14668" width="11.85546875" style="5" customWidth="1"/>
    <col min="14669" max="14669" width="12.85546875" style="5" customWidth="1"/>
    <col min="14670" max="14676" width="11.42578125" style="5" customWidth="1"/>
    <col min="14677" max="14677" width="47.140625" style="5" customWidth="1"/>
    <col min="14678" max="14681" width="11.42578125" style="5" customWidth="1"/>
    <col min="14682" max="14682" width="20.28515625" style="5" customWidth="1"/>
    <col min="14683" max="14684" width="11.42578125" style="5" customWidth="1"/>
    <col min="14685" max="14685" width="17.28515625" style="5" customWidth="1"/>
    <col min="14686" max="14688" width="11.42578125" style="5" customWidth="1"/>
    <col min="14689" max="14689" width="20.28515625" style="5" customWidth="1"/>
    <col min="14690" max="14691" width="11.42578125" style="5" customWidth="1"/>
    <col min="14692" max="14692" width="17.28515625" style="5" customWidth="1"/>
    <col min="14693" max="14900" width="11.42578125" style="5" customWidth="1"/>
    <col min="14901" max="14901" width="4.42578125" style="5" customWidth="1"/>
    <col min="14902" max="14902" width="10.5703125" style="5" customWidth="1"/>
    <col min="14903" max="14903" width="14.5703125" style="5" customWidth="1"/>
    <col min="14904" max="14904" width="24.140625" style="5" customWidth="1"/>
    <col min="14905" max="14905" width="23.85546875" style="5" customWidth="1"/>
    <col min="14906" max="14906" width="9" style="5" customWidth="1"/>
    <col min="14907" max="14907" width="5" style="5"/>
    <col min="14908" max="14908" width="4.42578125" style="5" customWidth="1"/>
    <col min="14909" max="14909" width="10.5703125" style="5" customWidth="1"/>
    <col min="14910" max="14910" width="14.5703125" style="5" customWidth="1"/>
    <col min="14911" max="14911" width="24.140625" style="5" customWidth="1"/>
    <col min="14912" max="14912" width="23.85546875" style="5" customWidth="1"/>
    <col min="14913" max="14913" width="9" style="5" customWidth="1"/>
    <col min="14914" max="14914" width="5" style="5"/>
    <col min="14915" max="14915" width="17.28515625" style="5" customWidth="1"/>
    <col min="14916" max="14916" width="5.140625" style="5" customWidth="1"/>
    <col min="14917" max="14917" width="20.28515625" style="5" customWidth="1"/>
    <col min="14918" max="14918" width="6.28515625" style="5" customWidth="1"/>
    <col min="14919" max="14919" width="8.140625" style="5" customWidth="1"/>
    <col min="14920" max="14920" width="9.7109375" style="5" customWidth="1"/>
    <col min="14921" max="14921" width="10.7109375" style="5" customWidth="1"/>
    <col min="14922" max="14922" width="11.85546875" style="5" customWidth="1"/>
    <col min="14923" max="14923" width="9.7109375" style="5" customWidth="1"/>
    <col min="14924" max="14924" width="11.85546875" style="5" customWidth="1"/>
    <col min="14925" max="14925" width="12.85546875" style="5" customWidth="1"/>
    <col min="14926" max="14932" width="11.42578125" style="5" customWidth="1"/>
    <col min="14933" max="14933" width="47.140625" style="5" customWidth="1"/>
    <col min="14934" max="14937" width="11.42578125" style="5" customWidth="1"/>
    <col min="14938" max="14938" width="20.28515625" style="5" customWidth="1"/>
    <col min="14939" max="14940" width="11.42578125" style="5" customWidth="1"/>
    <col min="14941" max="14941" width="17.28515625" style="5" customWidth="1"/>
    <col min="14942" max="14944" width="11.42578125" style="5" customWidth="1"/>
    <col min="14945" max="14945" width="20.28515625" style="5" customWidth="1"/>
    <col min="14946" max="14947" width="11.42578125" style="5" customWidth="1"/>
    <col min="14948" max="14948" width="17.28515625" style="5" customWidth="1"/>
    <col min="14949" max="15156" width="11.42578125" style="5" customWidth="1"/>
    <col min="15157" max="15157" width="4.42578125" style="5" customWidth="1"/>
    <col min="15158" max="15158" width="10.5703125" style="5" customWidth="1"/>
    <col min="15159" max="15159" width="14.5703125" style="5" customWidth="1"/>
    <col min="15160" max="15160" width="24.140625" style="5" customWidth="1"/>
    <col min="15161" max="15161" width="23.85546875" style="5" customWidth="1"/>
    <col min="15162" max="15162" width="9" style="5" customWidth="1"/>
    <col min="15163" max="15163" width="5" style="5"/>
    <col min="15164" max="15164" width="4.42578125" style="5" customWidth="1"/>
    <col min="15165" max="15165" width="10.5703125" style="5" customWidth="1"/>
    <col min="15166" max="15166" width="14.5703125" style="5" customWidth="1"/>
    <col min="15167" max="15167" width="24.140625" style="5" customWidth="1"/>
    <col min="15168" max="15168" width="23.85546875" style="5" customWidth="1"/>
    <col min="15169" max="15169" width="9" style="5" customWidth="1"/>
    <col min="15170" max="15170" width="5" style="5"/>
    <col min="15171" max="15171" width="17.28515625" style="5" customWidth="1"/>
    <col min="15172" max="15172" width="5.140625" style="5" customWidth="1"/>
    <col min="15173" max="15173" width="20.28515625" style="5" customWidth="1"/>
    <col min="15174" max="15174" width="6.28515625" style="5" customWidth="1"/>
    <col min="15175" max="15175" width="8.140625" style="5" customWidth="1"/>
    <col min="15176" max="15176" width="9.7109375" style="5" customWidth="1"/>
    <col min="15177" max="15177" width="10.7109375" style="5" customWidth="1"/>
    <col min="15178" max="15178" width="11.85546875" style="5" customWidth="1"/>
    <col min="15179" max="15179" width="9.7109375" style="5" customWidth="1"/>
    <col min="15180" max="15180" width="11.85546875" style="5" customWidth="1"/>
    <col min="15181" max="15181" width="12.85546875" style="5" customWidth="1"/>
    <col min="15182" max="15188" width="11.42578125" style="5" customWidth="1"/>
    <col min="15189" max="15189" width="47.140625" style="5" customWidth="1"/>
    <col min="15190" max="15193" width="11.42578125" style="5" customWidth="1"/>
    <col min="15194" max="15194" width="20.28515625" style="5" customWidth="1"/>
    <col min="15195" max="15196" width="11.42578125" style="5" customWidth="1"/>
    <col min="15197" max="15197" width="17.28515625" style="5" customWidth="1"/>
    <col min="15198" max="15200" width="11.42578125" style="5" customWidth="1"/>
    <col min="15201" max="15201" width="20.28515625" style="5" customWidth="1"/>
    <col min="15202" max="15203" width="11.42578125" style="5" customWidth="1"/>
    <col min="15204" max="15204" width="17.28515625" style="5" customWidth="1"/>
    <col min="15205" max="15412" width="11.42578125" style="5" customWidth="1"/>
    <col min="15413" max="15413" width="4.42578125" style="5" customWidth="1"/>
    <col min="15414" max="15414" width="10.5703125" style="5" customWidth="1"/>
    <col min="15415" max="15415" width="14.5703125" style="5" customWidth="1"/>
    <col min="15416" max="15416" width="24.140625" style="5" customWidth="1"/>
    <col min="15417" max="15417" width="23.85546875" style="5" customWidth="1"/>
    <col min="15418" max="15418" width="9" style="5" customWidth="1"/>
    <col min="15419" max="15419" width="5" style="5"/>
    <col min="15420" max="15420" width="4.42578125" style="5" customWidth="1"/>
    <col min="15421" max="15421" width="10.5703125" style="5" customWidth="1"/>
    <col min="15422" max="15422" width="14.5703125" style="5" customWidth="1"/>
    <col min="15423" max="15423" width="24.140625" style="5" customWidth="1"/>
    <col min="15424" max="15424" width="23.85546875" style="5" customWidth="1"/>
    <col min="15425" max="15425" width="9" style="5" customWidth="1"/>
    <col min="15426" max="15426" width="5" style="5"/>
    <col min="15427" max="15427" width="17.28515625" style="5" customWidth="1"/>
    <col min="15428" max="15428" width="5.140625" style="5" customWidth="1"/>
    <col min="15429" max="15429" width="20.28515625" style="5" customWidth="1"/>
    <col min="15430" max="15430" width="6.28515625" style="5" customWidth="1"/>
    <col min="15431" max="15431" width="8.140625" style="5" customWidth="1"/>
    <col min="15432" max="15432" width="9.7109375" style="5" customWidth="1"/>
    <col min="15433" max="15433" width="10.7109375" style="5" customWidth="1"/>
    <col min="15434" max="15434" width="11.85546875" style="5" customWidth="1"/>
    <col min="15435" max="15435" width="9.7109375" style="5" customWidth="1"/>
    <col min="15436" max="15436" width="11.85546875" style="5" customWidth="1"/>
    <col min="15437" max="15437" width="12.85546875" style="5" customWidth="1"/>
    <col min="15438" max="15444" width="11.42578125" style="5" customWidth="1"/>
    <col min="15445" max="15445" width="47.140625" style="5" customWidth="1"/>
    <col min="15446" max="15449" width="11.42578125" style="5" customWidth="1"/>
    <col min="15450" max="15450" width="20.28515625" style="5" customWidth="1"/>
    <col min="15451" max="15452" width="11.42578125" style="5" customWidth="1"/>
    <col min="15453" max="15453" width="17.28515625" style="5" customWidth="1"/>
    <col min="15454" max="15456" width="11.42578125" style="5" customWidth="1"/>
    <col min="15457" max="15457" width="20.28515625" style="5" customWidth="1"/>
    <col min="15458" max="15459" width="11.42578125" style="5" customWidth="1"/>
    <col min="15460" max="15460" width="17.28515625" style="5" customWidth="1"/>
    <col min="15461" max="15668" width="11.42578125" style="5" customWidth="1"/>
    <col min="15669" max="15669" width="4.42578125" style="5" customWidth="1"/>
    <col min="15670" max="15670" width="10.5703125" style="5" customWidth="1"/>
    <col min="15671" max="15671" width="14.5703125" style="5" customWidth="1"/>
    <col min="15672" max="15672" width="24.140625" style="5" customWidth="1"/>
    <col min="15673" max="15673" width="23.85546875" style="5" customWidth="1"/>
    <col min="15674" max="15674" width="9" style="5" customWidth="1"/>
    <col min="15675" max="15675" width="5" style="5"/>
    <col min="15676" max="15676" width="4.42578125" style="5" customWidth="1"/>
    <col min="15677" max="15677" width="10.5703125" style="5" customWidth="1"/>
    <col min="15678" max="15678" width="14.5703125" style="5" customWidth="1"/>
    <col min="15679" max="15679" width="24.140625" style="5" customWidth="1"/>
    <col min="15680" max="15680" width="23.85546875" style="5" customWidth="1"/>
    <col min="15681" max="15681" width="9" style="5" customWidth="1"/>
    <col min="15682" max="15682" width="5" style="5"/>
    <col min="15683" max="15683" width="17.28515625" style="5" customWidth="1"/>
    <col min="15684" max="15684" width="5.140625" style="5" customWidth="1"/>
    <col min="15685" max="15685" width="20.28515625" style="5" customWidth="1"/>
    <col min="15686" max="15686" width="6.28515625" style="5" customWidth="1"/>
    <col min="15687" max="15687" width="8.140625" style="5" customWidth="1"/>
    <col min="15688" max="15688" width="9.7109375" style="5" customWidth="1"/>
    <col min="15689" max="15689" width="10.7109375" style="5" customWidth="1"/>
    <col min="15690" max="15690" width="11.85546875" style="5" customWidth="1"/>
    <col min="15691" max="15691" width="9.7109375" style="5" customWidth="1"/>
    <col min="15692" max="15692" width="11.85546875" style="5" customWidth="1"/>
    <col min="15693" max="15693" width="12.85546875" style="5" customWidth="1"/>
    <col min="15694" max="15700" width="11.42578125" style="5" customWidth="1"/>
    <col min="15701" max="15701" width="47.140625" style="5" customWidth="1"/>
    <col min="15702" max="15705" width="11.42578125" style="5" customWidth="1"/>
    <col min="15706" max="15706" width="20.28515625" style="5" customWidth="1"/>
    <col min="15707" max="15708" width="11.42578125" style="5" customWidth="1"/>
    <col min="15709" max="15709" width="17.28515625" style="5" customWidth="1"/>
    <col min="15710" max="15712" width="11.42578125" style="5" customWidth="1"/>
    <col min="15713" max="15713" width="20.28515625" style="5" customWidth="1"/>
    <col min="15714" max="15715" width="11.42578125" style="5" customWidth="1"/>
    <col min="15716" max="15716" width="17.28515625" style="5" customWidth="1"/>
    <col min="15717" max="15924" width="11.42578125" style="5" customWidth="1"/>
    <col min="15925" max="15925" width="4.42578125" style="5" customWidth="1"/>
    <col min="15926" max="15926" width="10.5703125" style="5" customWidth="1"/>
    <col min="15927" max="15927" width="14.5703125" style="5" customWidth="1"/>
    <col min="15928" max="15928" width="24.140625" style="5" customWidth="1"/>
    <col min="15929" max="15929" width="23.85546875" style="5" customWidth="1"/>
    <col min="15930" max="15930" width="9" style="5" customWidth="1"/>
    <col min="15931" max="15931" width="5" style="5"/>
    <col min="15932" max="15932" width="4.42578125" style="5" customWidth="1"/>
    <col min="15933" max="15933" width="10.5703125" style="5" customWidth="1"/>
    <col min="15934" max="15934" width="14.5703125" style="5" customWidth="1"/>
    <col min="15935" max="15935" width="24.140625" style="5" customWidth="1"/>
    <col min="15936" max="15936" width="23.85546875" style="5" customWidth="1"/>
    <col min="15937" max="15937" width="9" style="5" customWidth="1"/>
    <col min="15938" max="15938" width="5" style="5"/>
    <col min="15939" max="15939" width="17.28515625" style="5" customWidth="1"/>
    <col min="15940" max="15940" width="5.140625" style="5" customWidth="1"/>
    <col min="15941" max="15941" width="20.28515625" style="5" customWidth="1"/>
    <col min="15942" max="15942" width="6.28515625" style="5" customWidth="1"/>
    <col min="15943" max="15943" width="8.140625" style="5" customWidth="1"/>
    <col min="15944" max="15944" width="9.7109375" style="5" customWidth="1"/>
    <col min="15945" max="15945" width="10.7109375" style="5" customWidth="1"/>
    <col min="15946" max="15946" width="11.85546875" style="5" customWidth="1"/>
    <col min="15947" max="15947" width="9.7109375" style="5" customWidth="1"/>
    <col min="15948" max="15948" width="11.85546875" style="5" customWidth="1"/>
    <col min="15949" max="15949" width="12.85546875" style="5" customWidth="1"/>
    <col min="15950" max="15956" width="11.42578125" style="5" customWidth="1"/>
    <col min="15957" max="15957" width="47.140625" style="5" customWidth="1"/>
    <col min="15958" max="15961" width="11.42578125" style="5" customWidth="1"/>
    <col min="15962" max="15962" width="20.28515625" style="5" customWidth="1"/>
    <col min="15963" max="15964" width="11.42578125" style="5" customWidth="1"/>
    <col min="15965" max="15965" width="17.28515625" style="5" customWidth="1"/>
    <col min="15966" max="15968" width="11.42578125" style="5" customWidth="1"/>
    <col min="15969" max="15969" width="20.28515625" style="5" customWidth="1"/>
    <col min="15970" max="15971" width="11.42578125" style="5" customWidth="1"/>
    <col min="15972" max="15972" width="17.28515625" style="5" customWidth="1"/>
    <col min="15973" max="16180" width="11.42578125" style="5" customWidth="1"/>
    <col min="16181" max="16181" width="4.42578125" style="5" customWidth="1"/>
    <col min="16182" max="16182" width="10.5703125" style="5" customWidth="1"/>
    <col min="16183" max="16183" width="14.5703125" style="5" customWidth="1"/>
    <col min="16184" max="16184" width="24.140625" style="5" customWidth="1"/>
    <col min="16185" max="16185" width="23.85546875" style="5" customWidth="1"/>
    <col min="16186" max="16186" width="9" style="5" customWidth="1"/>
    <col min="16187" max="16187" width="5" style="5"/>
    <col min="16188" max="16188" width="4.42578125" style="5" customWidth="1"/>
    <col min="16189" max="16189" width="10.5703125" style="5" customWidth="1"/>
    <col min="16190" max="16190" width="14.5703125" style="5" customWidth="1"/>
    <col min="16191" max="16191" width="24.140625" style="5" customWidth="1"/>
    <col min="16192" max="16192" width="23.85546875" style="5" customWidth="1"/>
    <col min="16193" max="16193" width="9" style="5" customWidth="1"/>
    <col min="16194" max="16194" width="5" style="5"/>
    <col min="16195" max="16195" width="17.28515625" style="5" customWidth="1"/>
    <col min="16196" max="16196" width="5.140625" style="5" customWidth="1"/>
    <col min="16197" max="16197" width="20.28515625" style="5" customWidth="1"/>
    <col min="16198" max="16198" width="6.28515625" style="5" customWidth="1"/>
    <col min="16199" max="16199" width="8.140625" style="5" customWidth="1"/>
    <col min="16200" max="16200" width="9.7109375" style="5" customWidth="1"/>
    <col min="16201" max="16201" width="10.7109375" style="5" customWidth="1"/>
    <col min="16202" max="16202" width="11.85546875" style="5" customWidth="1"/>
    <col min="16203" max="16203" width="9.7109375" style="5" customWidth="1"/>
    <col min="16204" max="16204" width="11.85546875" style="5" customWidth="1"/>
    <col min="16205" max="16205" width="12.85546875" style="5" customWidth="1"/>
    <col min="16206" max="16212" width="11.42578125" style="5" customWidth="1"/>
    <col min="16213" max="16213" width="47.140625" style="5" customWidth="1"/>
    <col min="16214" max="16217" width="11.42578125" style="5" customWidth="1"/>
    <col min="16218" max="16218" width="20.28515625" style="5" customWidth="1"/>
    <col min="16219" max="16220" width="11.42578125" style="5" customWidth="1"/>
    <col min="16221" max="16221" width="17.28515625" style="5" customWidth="1"/>
    <col min="16222" max="16224" width="11.42578125" style="5" customWidth="1"/>
    <col min="16225" max="16225" width="20.28515625" style="5" customWidth="1"/>
    <col min="16226" max="16227" width="11.42578125" style="5" customWidth="1"/>
    <col min="16228" max="16228" width="17.28515625" style="5" customWidth="1"/>
    <col min="16229" max="16384" width="11.42578125" style="5" customWidth="1"/>
  </cols>
  <sheetData>
    <row r="1" spans="1:116" s="11" customFormat="1" ht="24">
      <c r="A1" s="1" t="s">
        <v>2356</v>
      </c>
      <c r="B1" s="1" t="s">
        <v>2357</v>
      </c>
      <c r="C1" s="2" t="s">
        <v>2358</v>
      </c>
      <c r="D1" s="2" t="s">
        <v>2359</v>
      </c>
      <c r="E1" s="2" t="s">
        <v>2360</v>
      </c>
      <c r="F1" s="2" t="s">
        <v>2361</v>
      </c>
      <c r="G1" s="2" t="s">
        <v>2362</v>
      </c>
      <c r="H1" s="2" t="s">
        <v>2362</v>
      </c>
      <c r="I1" s="1" t="s">
        <v>2363</v>
      </c>
      <c r="J1" s="2" t="s">
        <v>2364</v>
      </c>
      <c r="K1" s="2" t="s">
        <v>1139</v>
      </c>
      <c r="L1" s="1" t="s">
        <v>2365</v>
      </c>
      <c r="M1" s="2" t="s">
        <v>2366</v>
      </c>
      <c r="N1" s="3" t="s">
        <v>2367</v>
      </c>
      <c r="O1" s="3" t="s">
        <v>2368</v>
      </c>
      <c r="P1" s="3" t="s">
        <v>2369</v>
      </c>
      <c r="Q1" s="3" t="s">
        <v>2370</v>
      </c>
      <c r="R1" s="7"/>
      <c r="S1" s="8"/>
      <c r="T1" s="8"/>
      <c r="U1" s="8"/>
      <c r="V1" s="8"/>
      <c r="W1" s="9"/>
      <c r="X1" s="9"/>
      <c r="Y1" s="6"/>
      <c r="Z1" s="7"/>
      <c r="AA1" s="9"/>
      <c r="AB1" s="7"/>
      <c r="AC1" s="7"/>
      <c r="AD1" s="9"/>
      <c r="AE1" s="9"/>
      <c r="AF1" s="9"/>
      <c r="AG1" s="9"/>
      <c r="AH1" s="9"/>
      <c r="AI1" s="10"/>
      <c r="AJ1" s="10"/>
      <c r="AK1" s="10"/>
      <c r="AL1" s="10"/>
      <c r="AM1" s="10"/>
      <c r="AO1" s="10"/>
      <c r="AP1" s="10"/>
      <c r="AQ1" s="10"/>
      <c r="AR1" s="6"/>
      <c r="AS1" s="7"/>
      <c r="AT1" s="7"/>
      <c r="AU1" s="6"/>
      <c r="AV1" s="7"/>
      <c r="AW1" s="8"/>
      <c r="AX1" s="7"/>
      <c r="AY1" s="7"/>
      <c r="AZ1" s="6"/>
      <c r="BA1" s="7"/>
      <c r="BB1" s="7"/>
      <c r="BC1" s="7"/>
      <c r="BD1" s="7"/>
      <c r="BE1" s="7"/>
      <c r="BF1" s="7"/>
      <c r="BG1" s="7"/>
      <c r="BH1" s="10"/>
      <c r="BI1" s="10"/>
      <c r="BJ1" s="10"/>
      <c r="BK1" s="10"/>
      <c r="BL1" s="10"/>
      <c r="BM1" s="10"/>
      <c r="BN1" s="10"/>
      <c r="BO1" s="10"/>
      <c r="CW1" s="6"/>
      <c r="CX1" s="7"/>
      <c r="CY1" s="7"/>
      <c r="CZ1" s="6"/>
      <c r="DA1" s="7"/>
      <c r="DB1" s="8"/>
      <c r="DC1" s="7"/>
      <c r="DD1" s="7"/>
      <c r="DE1" s="6"/>
      <c r="DF1" s="7"/>
      <c r="DG1" s="7"/>
      <c r="DH1" s="7"/>
      <c r="DI1" s="7"/>
      <c r="DJ1" s="7"/>
      <c r="DK1" s="7"/>
      <c r="DL1" s="7"/>
    </row>
    <row r="2" spans="1:116">
      <c r="A2" s="14">
        <v>1</v>
      </c>
      <c r="B2" s="15">
        <v>1025785610</v>
      </c>
      <c r="C2" s="14" t="s">
        <v>617</v>
      </c>
      <c r="D2" s="14" t="s">
        <v>299</v>
      </c>
      <c r="E2" s="14" t="s">
        <v>1795</v>
      </c>
      <c r="F2" s="16" t="s">
        <v>1796</v>
      </c>
      <c r="G2" s="15">
        <v>1</v>
      </c>
      <c r="H2" s="14" t="s">
        <v>2375</v>
      </c>
      <c r="I2" s="15">
        <v>5</v>
      </c>
      <c r="J2" s="14" t="s">
        <v>2373</v>
      </c>
      <c r="K2" s="15" t="s">
        <v>9</v>
      </c>
      <c r="L2" s="15">
        <v>2</v>
      </c>
      <c r="M2" s="15">
        <v>4010355627</v>
      </c>
      <c r="N2" s="17"/>
      <c r="O2" s="17">
        <v>850</v>
      </c>
      <c r="P2" s="17"/>
      <c r="Q2" s="17">
        <f>O2+N2-P2</f>
        <v>850</v>
      </c>
      <c r="R2" s="5"/>
      <c r="AV2" s="5"/>
    </row>
    <row r="3" spans="1:116">
      <c r="A3" s="14">
        <v>2</v>
      </c>
      <c r="B3" s="15">
        <v>1021429344</v>
      </c>
      <c r="C3" s="14" t="s">
        <v>785</v>
      </c>
      <c r="D3" s="14" t="s">
        <v>10</v>
      </c>
      <c r="E3" s="14" t="s">
        <v>302</v>
      </c>
      <c r="F3" s="16" t="s">
        <v>1052</v>
      </c>
      <c r="G3" s="15">
        <v>1</v>
      </c>
      <c r="H3" s="14" t="s">
        <v>2375</v>
      </c>
      <c r="I3" s="15">
        <v>5</v>
      </c>
      <c r="J3" s="14" t="s">
        <v>2373</v>
      </c>
      <c r="K3" s="15" t="s">
        <v>187</v>
      </c>
      <c r="L3" s="15">
        <v>2</v>
      </c>
      <c r="M3" s="15">
        <v>4098710251</v>
      </c>
      <c r="N3" s="17"/>
      <c r="O3" s="17">
        <v>850</v>
      </c>
      <c r="P3" s="17"/>
      <c r="Q3" s="17">
        <f t="shared" ref="Q3:Q67" si="0">O3+N3-P3</f>
        <v>850</v>
      </c>
      <c r="R3" s="5"/>
      <c r="AV3" s="5"/>
    </row>
    <row r="4" spans="1:116">
      <c r="A4" s="14">
        <v>3</v>
      </c>
      <c r="B4" s="15">
        <v>1045516768</v>
      </c>
      <c r="C4" s="14" t="s">
        <v>614</v>
      </c>
      <c r="D4" s="14" t="s">
        <v>113</v>
      </c>
      <c r="E4" s="14" t="s">
        <v>2095</v>
      </c>
      <c r="F4" s="16" t="s">
        <v>2096</v>
      </c>
      <c r="G4" s="15">
        <v>1</v>
      </c>
      <c r="H4" s="14" t="s">
        <v>2375</v>
      </c>
      <c r="I4" s="15">
        <v>6</v>
      </c>
      <c r="J4" s="14" t="s">
        <v>2374</v>
      </c>
      <c r="K4" s="15" t="s">
        <v>9</v>
      </c>
      <c r="L4" s="15">
        <v>2</v>
      </c>
      <c r="M4" s="15">
        <v>4062450024</v>
      </c>
      <c r="N4" s="17"/>
      <c r="O4" s="17">
        <v>850</v>
      </c>
      <c r="P4" s="17"/>
      <c r="Q4" s="17">
        <f t="shared" si="0"/>
        <v>850</v>
      </c>
      <c r="R4" s="5"/>
      <c r="AV4" s="5"/>
    </row>
    <row r="5" spans="1:116">
      <c r="A5" s="14">
        <v>4</v>
      </c>
      <c r="B5" s="15">
        <v>1025765806</v>
      </c>
      <c r="C5" s="14" t="s">
        <v>1765</v>
      </c>
      <c r="D5" s="14" t="s">
        <v>2467</v>
      </c>
      <c r="E5" s="14" t="s">
        <v>566</v>
      </c>
      <c r="F5" s="16" t="s">
        <v>1766</v>
      </c>
      <c r="G5" s="15">
        <v>1</v>
      </c>
      <c r="H5" s="14" t="s">
        <v>2375</v>
      </c>
      <c r="I5" s="15">
        <v>6</v>
      </c>
      <c r="J5" s="14" t="s">
        <v>2374</v>
      </c>
      <c r="K5" s="15" t="s">
        <v>9</v>
      </c>
      <c r="L5" s="15">
        <v>2</v>
      </c>
      <c r="M5" s="15">
        <v>4039965009</v>
      </c>
      <c r="N5" s="17"/>
      <c r="O5" s="17">
        <v>850</v>
      </c>
      <c r="P5" s="17"/>
      <c r="Q5" s="17">
        <f t="shared" si="0"/>
        <v>850</v>
      </c>
      <c r="R5" s="5"/>
      <c r="AV5" s="5"/>
    </row>
    <row r="6" spans="1:116">
      <c r="A6" s="14">
        <v>5</v>
      </c>
      <c r="B6" s="15">
        <v>1000517061</v>
      </c>
      <c r="C6" s="14" t="s">
        <v>27</v>
      </c>
      <c r="D6" s="14" t="s">
        <v>27</v>
      </c>
      <c r="E6" s="14" t="s">
        <v>28</v>
      </c>
      <c r="F6" s="16" t="s">
        <v>29</v>
      </c>
      <c r="G6" s="15">
        <v>1</v>
      </c>
      <c r="H6" s="14" t="s">
        <v>2375</v>
      </c>
      <c r="I6" s="15">
        <v>6</v>
      </c>
      <c r="J6" s="14" t="s">
        <v>2374</v>
      </c>
      <c r="K6" s="15" t="s">
        <v>9</v>
      </c>
      <c r="L6" s="15">
        <v>2</v>
      </c>
      <c r="M6" s="15">
        <v>4052179705</v>
      </c>
      <c r="N6" s="17"/>
      <c r="O6" s="17">
        <v>850</v>
      </c>
      <c r="P6" s="17"/>
      <c r="Q6" s="17">
        <f t="shared" si="0"/>
        <v>850</v>
      </c>
      <c r="R6" s="5"/>
      <c r="AV6" s="5"/>
    </row>
    <row r="7" spans="1:116">
      <c r="A7" s="14">
        <v>6</v>
      </c>
      <c r="B7" s="15">
        <v>1040843384</v>
      </c>
      <c r="C7" s="14" t="s">
        <v>920</v>
      </c>
      <c r="D7" s="14" t="s">
        <v>804</v>
      </c>
      <c r="E7" s="14" t="s">
        <v>1966</v>
      </c>
      <c r="F7" s="16" t="s">
        <v>1967</v>
      </c>
      <c r="G7" s="15">
        <v>1</v>
      </c>
      <c r="H7" s="14" t="s">
        <v>2375</v>
      </c>
      <c r="I7" s="15">
        <v>5</v>
      </c>
      <c r="J7" s="14" t="s">
        <v>2373</v>
      </c>
      <c r="K7" s="15" t="s">
        <v>9</v>
      </c>
      <c r="L7" s="15">
        <v>2</v>
      </c>
      <c r="M7" s="15">
        <v>4012440354</v>
      </c>
      <c r="N7" s="17"/>
      <c r="O7" s="17">
        <v>850</v>
      </c>
      <c r="P7" s="17"/>
      <c r="Q7" s="17">
        <f t="shared" si="0"/>
        <v>850</v>
      </c>
      <c r="R7" s="5"/>
      <c r="AV7" s="5"/>
    </row>
    <row r="8" spans="1:116">
      <c r="A8" s="14">
        <v>7</v>
      </c>
      <c r="B8" s="15">
        <v>1025549062</v>
      </c>
      <c r="C8" s="14" t="s">
        <v>591</v>
      </c>
      <c r="D8" s="14" t="s">
        <v>273</v>
      </c>
      <c r="E8" s="14" t="s">
        <v>535</v>
      </c>
      <c r="F8" s="16" t="s">
        <v>1456</v>
      </c>
      <c r="G8" s="15">
        <v>1</v>
      </c>
      <c r="H8" s="14" t="s">
        <v>2375</v>
      </c>
      <c r="I8" s="15">
        <v>5</v>
      </c>
      <c r="J8" s="14" t="s">
        <v>2373</v>
      </c>
      <c r="K8" s="15" t="s">
        <v>187</v>
      </c>
      <c r="L8" s="15">
        <v>2</v>
      </c>
      <c r="M8" s="15">
        <v>4098711614</v>
      </c>
      <c r="N8" s="17"/>
      <c r="O8" s="17">
        <v>850</v>
      </c>
      <c r="P8" s="17"/>
      <c r="Q8" s="17">
        <f t="shared" si="0"/>
        <v>850</v>
      </c>
      <c r="R8" s="5"/>
      <c r="AV8" s="5"/>
    </row>
    <row r="9" spans="1:116">
      <c r="A9" s="14">
        <v>8</v>
      </c>
      <c r="B9" s="15">
        <v>1025577113</v>
      </c>
      <c r="C9" s="14" t="s">
        <v>638</v>
      </c>
      <c r="D9" s="14" t="s">
        <v>15</v>
      </c>
      <c r="E9" s="14" t="s">
        <v>80</v>
      </c>
      <c r="F9" s="16" t="s">
        <v>1501</v>
      </c>
      <c r="G9" s="15">
        <v>1</v>
      </c>
      <c r="H9" s="14" t="s">
        <v>2375</v>
      </c>
      <c r="I9" s="15">
        <v>6</v>
      </c>
      <c r="J9" s="14" t="s">
        <v>2374</v>
      </c>
      <c r="K9" s="15" t="s">
        <v>9</v>
      </c>
      <c r="L9" s="15">
        <v>2</v>
      </c>
      <c r="M9" s="15">
        <v>4054632040</v>
      </c>
      <c r="N9" s="17"/>
      <c r="O9" s="17">
        <v>850</v>
      </c>
      <c r="P9" s="17"/>
      <c r="Q9" s="17">
        <f t="shared" si="0"/>
        <v>850</v>
      </c>
      <c r="R9" s="5"/>
      <c r="AV9" s="5"/>
    </row>
    <row r="10" spans="1:116">
      <c r="A10" s="14">
        <v>9</v>
      </c>
      <c r="B10" s="15">
        <v>1041233162</v>
      </c>
      <c r="C10" s="14" t="s">
        <v>1979</v>
      </c>
      <c r="D10" s="14" t="s">
        <v>478</v>
      </c>
      <c r="E10" s="14" t="s">
        <v>1980</v>
      </c>
      <c r="F10" s="16" t="s">
        <v>1981</v>
      </c>
      <c r="G10" s="15">
        <v>1</v>
      </c>
      <c r="H10" s="14" t="s">
        <v>2375</v>
      </c>
      <c r="I10" s="15">
        <v>6</v>
      </c>
      <c r="J10" s="14" t="s">
        <v>2374</v>
      </c>
      <c r="K10" s="15" t="s">
        <v>9</v>
      </c>
      <c r="L10" s="15">
        <v>2</v>
      </c>
      <c r="M10" s="15">
        <v>4066819103</v>
      </c>
      <c r="N10" s="17"/>
      <c r="O10" s="17">
        <v>850</v>
      </c>
      <c r="P10" s="17"/>
      <c r="Q10" s="17">
        <f t="shared" si="0"/>
        <v>850</v>
      </c>
      <c r="R10" s="5"/>
      <c r="AV10" s="5"/>
    </row>
    <row r="11" spans="1:116">
      <c r="A11" s="14">
        <v>10</v>
      </c>
      <c r="B11" s="15">
        <v>1025431385</v>
      </c>
      <c r="C11" s="14" t="s">
        <v>527</v>
      </c>
      <c r="D11" s="14" t="s">
        <v>244</v>
      </c>
      <c r="E11" s="14" t="s">
        <v>1170</v>
      </c>
      <c r="F11" s="16" t="s">
        <v>1171</v>
      </c>
      <c r="G11" s="15">
        <v>1</v>
      </c>
      <c r="H11" s="14" t="s">
        <v>2375</v>
      </c>
      <c r="I11" s="15">
        <v>5</v>
      </c>
      <c r="J11" s="14" t="s">
        <v>2373</v>
      </c>
      <c r="K11" s="15" t="s">
        <v>9</v>
      </c>
      <c r="L11" s="15">
        <v>2</v>
      </c>
      <c r="M11" s="15">
        <v>4009876885</v>
      </c>
      <c r="N11" s="17"/>
      <c r="O11" s="17">
        <v>850</v>
      </c>
      <c r="P11" s="17"/>
      <c r="Q11" s="17">
        <f t="shared" si="0"/>
        <v>850</v>
      </c>
      <c r="R11" s="5"/>
      <c r="AV11" s="5"/>
    </row>
    <row r="12" spans="1:116">
      <c r="A12" s="14">
        <v>11</v>
      </c>
      <c r="B12" s="15">
        <v>1025712792</v>
      </c>
      <c r="C12" s="14" t="s">
        <v>1086</v>
      </c>
      <c r="D12" s="14" t="s">
        <v>73</v>
      </c>
      <c r="E12" s="14" t="s">
        <v>1679</v>
      </c>
      <c r="F12" s="16" t="s">
        <v>1680</v>
      </c>
      <c r="G12" s="15">
        <v>1</v>
      </c>
      <c r="H12" s="14" t="s">
        <v>2375</v>
      </c>
      <c r="I12" s="15">
        <v>6</v>
      </c>
      <c r="J12" s="14" t="s">
        <v>2374</v>
      </c>
      <c r="K12" s="15" t="s">
        <v>9</v>
      </c>
      <c r="L12" s="15">
        <v>2</v>
      </c>
      <c r="M12" s="15">
        <v>4038352666</v>
      </c>
      <c r="N12" s="17"/>
      <c r="O12" s="17">
        <v>850</v>
      </c>
      <c r="P12" s="17"/>
      <c r="Q12" s="17">
        <f t="shared" si="0"/>
        <v>850</v>
      </c>
      <c r="R12" s="5"/>
      <c r="AV12" s="5"/>
    </row>
    <row r="13" spans="1:116">
      <c r="A13" s="14">
        <v>12</v>
      </c>
      <c r="B13" s="15">
        <v>1015702389</v>
      </c>
      <c r="C13" s="14" t="s">
        <v>793</v>
      </c>
      <c r="D13" s="14" t="s">
        <v>182</v>
      </c>
      <c r="E13" s="14" t="s">
        <v>1000</v>
      </c>
      <c r="F13" s="16" t="s">
        <v>1001</v>
      </c>
      <c r="G13" s="15">
        <v>1</v>
      </c>
      <c r="H13" s="14" t="s">
        <v>2375</v>
      </c>
      <c r="I13" s="15">
        <v>5</v>
      </c>
      <c r="J13" s="14" t="s">
        <v>2373</v>
      </c>
      <c r="K13" s="15" t="s">
        <v>384</v>
      </c>
      <c r="L13" s="15">
        <v>2</v>
      </c>
      <c r="M13" s="15">
        <v>4321315998</v>
      </c>
      <c r="N13" s="17"/>
      <c r="O13" s="17">
        <v>850</v>
      </c>
      <c r="P13" s="17"/>
      <c r="Q13" s="17">
        <f t="shared" si="0"/>
        <v>850</v>
      </c>
      <c r="R13" s="5"/>
      <c r="AV13" s="5"/>
    </row>
    <row r="14" spans="1:116">
      <c r="A14" s="14">
        <v>13</v>
      </c>
      <c r="B14" s="15">
        <v>1044076569</v>
      </c>
      <c r="C14" s="14" t="s">
        <v>793</v>
      </c>
      <c r="D14" s="14" t="s">
        <v>343</v>
      </c>
      <c r="E14" s="14" t="s">
        <v>2064</v>
      </c>
      <c r="F14" s="16" t="s">
        <v>2065</v>
      </c>
      <c r="G14" s="15">
        <v>1</v>
      </c>
      <c r="H14" s="14" t="s">
        <v>2375</v>
      </c>
      <c r="I14" s="15">
        <v>6</v>
      </c>
      <c r="J14" s="14" t="s">
        <v>2374</v>
      </c>
      <c r="K14" s="15" t="s">
        <v>9</v>
      </c>
      <c r="L14" s="15">
        <v>2</v>
      </c>
      <c r="M14" s="15">
        <v>4051793701</v>
      </c>
      <c r="N14" s="17"/>
      <c r="O14" s="17">
        <v>850</v>
      </c>
      <c r="P14" s="17"/>
      <c r="Q14" s="17">
        <f t="shared" si="0"/>
        <v>850</v>
      </c>
      <c r="R14" s="5"/>
      <c r="AV14" s="5"/>
    </row>
    <row r="15" spans="1:116">
      <c r="A15" s="14">
        <v>14</v>
      </c>
      <c r="B15" s="15">
        <v>1006213865</v>
      </c>
      <c r="C15" s="14" t="s">
        <v>313</v>
      </c>
      <c r="D15" s="14" t="s">
        <v>300</v>
      </c>
      <c r="E15" s="14" t="s">
        <v>314</v>
      </c>
      <c r="F15" s="16" t="s">
        <v>315</v>
      </c>
      <c r="G15" s="15">
        <v>1</v>
      </c>
      <c r="H15" s="14" t="s">
        <v>2375</v>
      </c>
      <c r="I15" s="15">
        <v>5</v>
      </c>
      <c r="J15" s="14" t="s">
        <v>2373</v>
      </c>
      <c r="K15" s="15" t="s">
        <v>9</v>
      </c>
      <c r="L15" s="15">
        <v>2</v>
      </c>
      <c r="M15" s="15">
        <v>4010419935</v>
      </c>
      <c r="N15" s="17"/>
      <c r="O15" s="17">
        <v>850</v>
      </c>
      <c r="P15" s="17"/>
      <c r="Q15" s="17">
        <f t="shared" si="0"/>
        <v>850</v>
      </c>
      <c r="R15" s="5"/>
      <c r="AV15" s="5"/>
    </row>
    <row r="16" spans="1:116">
      <c r="A16" s="14">
        <v>15</v>
      </c>
      <c r="B16" s="15">
        <v>1025639294</v>
      </c>
      <c r="C16" s="14" t="s">
        <v>313</v>
      </c>
      <c r="D16" s="14" t="s">
        <v>386</v>
      </c>
      <c r="E16" s="14" t="s">
        <v>1588</v>
      </c>
      <c r="F16" s="16" t="s">
        <v>1589</v>
      </c>
      <c r="G16" s="15">
        <v>1</v>
      </c>
      <c r="H16" s="14" t="s">
        <v>2375</v>
      </c>
      <c r="I16" s="15">
        <v>5</v>
      </c>
      <c r="J16" s="14" t="s">
        <v>2373</v>
      </c>
      <c r="K16" s="15" t="s">
        <v>48</v>
      </c>
      <c r="L16" s="15">
        <v>2</v>
      </c>
      <c r="M16" s="15">
        <v>4098710812</v>
      </c>
      <c r="N16" s="17"/>
      <c r="O16" s="17">
        <v>850</v>
      </c>
      <c r="P16" s="17"/>
      <c r="Q16" s="17">
        <f t="shared" si="0"/>
        <v>850</v>
      </c>
      <c r="R16" s="5"/>
      <c r="AV16" s="5"/>
    </row>
    <row r="17" spans="1:48">
      <c r="A17" s="14">
        <v>16</v>
      </c>
      <c r="B17" s="15">
        <v>1025808586</v>
      </c>
      <c r="C17" s="14" t="s">
        <v>313</v>
      </c>
      <c r="D17" s="14" t="s">
        <v>1830</v>
      </c>
      <c r="E17" s="14" t="s">
        <v>1831</v>
      </c>
      <c r="F17" s="16" t="s">
        <v>1832</v>
      </c>
      <c r="G17" s="15">
        <v>1</v>
      </c>
      <c r="H17" s="14" t="s">
        <v>2375</v>
      </c>
      <c r="I17" s="15">
        <v>5</v>
      </c>
      <c r="J17" s="14" t="s">
        <v>2373</v>
      </c>
      <c r="K17" s="15" t="s">
        <v>384</v>
      </c>
      <c r="L17" s="15">
        <v>2</v>
      </c>
      <c r="M17" s="15">
        <v>4098707676</v>
      </c>
      <c r="N17" s="17"/>
      <c r="O17" s="17">
        <v>850</v>
      </c>
      <c r="P17" s="17"/>
      <c r="Q17" s="17">
        <f t="shared" si="0"/>
        <v>850</v>
      </c>
      <c r="R17" s="5"/>
      <c r="AV17" s="5"/>
    </row>
    <row r="18" spans="1:48">
      <c r="A18" s="14">
        <v>17</v>
      </c>
      <c r="B18" s="15">
        <v>1008535951</v>
      </c>
      <c r="C18" s="14" t="s">
        <v>753</v>
      </c>
      <c r="D18" s="14" t="s">
        <v>754</v>
      </c>
      <c r="E18" s="14" t="s">
        <v>755</v>
      </c>
      <c r="F18" s="16" t="s">
        <v>756</v>
      </c>
      <c r="G18" s="15">
        <v>1</v>
      </c>
      <c r="H18" s="14" t="s">
        <v>2375</v>
      </c>
      <c r="I18" s="15">
        <v>5</v>
      </c>
      <c r="J18" s="14" t="s">
        <v>2373</v>
      </c>
      <c r="K18" s="15" t="s">
        <v>9</v>
      </c>
      <c r="L18" s="15">
        <v>2</v>
      </c>
      <c r="M18" s="15">
        <v>4010654950</v>
      </c>
      <c r="N18" s="17"/>
      <c r="O18" s="17">
        <v>850</v>
      </c>
      <c r="P18" s="17"/>
      <c r="Q18" s="17">
        <f t="shared" si="0"/>
        <v>850</v>
      </c>
      <c r="R18" s="5"/>
      <c r="AV18" s="5"/>
    </row>
    <row r="19" spans="1:48">
      <c r="A19" s="14">
        <v>18</v>
      </c>
      <c r="B19" s="15">
        <v>1025861620</v>
      </c>
      <c r="C19" s="14" t="s">
        <v>291</v>
      </c>
      <c r="D19" s="14" t="s">
        <v>214</v>
      </c>
      <c r="E19" s="14" t="s">
        <v>1899</v>
      </c>
      <c r="F19" s="16" t="s">
        <v>1900</v>
      </c>
      <c r="G19" s="15">
        <v>1</v>
      </c>
      <c r="H19" s="14" t="s">
        <v>2375</v>
      </c>
      <c r="I19" s="15">
        <v>6</v>
      </c>
      <c r="J19" s="14" t="s">
        <v>2374</v>
      </c>
      <c r="K19" s="15" t="s">
        <v>9</v>
      </c>
      <c r="L19" s="15">
        <v>2</v>
      </c>
      <c r="M19" s="15">
        <v>4052625594</v>
      </c>
      <c r="N19" s="17"/>
      <c r="O19" s="17">
        <v>850</v>
      </c>
      <c r="P19" s="17"/>
      <c r="Q19" s="17">
        <f t="shared" si="0"/>
        <v>850</v>
      </c>
      <c r="R19" s="5"/>
      <c r="AV19" s="5"/>
    </row>
    <row r="20" spans="1:48">
      <c r="A20" s="14">
        <v>19</v>
      </c>
      <c r="B20" s="15">
        <v>1040969039</v>
      </c>
      <c r="C20" s="14" t="s">
        <v>1151</v>
      </c>
      <c r="D20" s="14" t="s">
        <v>282</v>
      </c>
      <c r="E20" s="14" t="s">
        <v>1974</v>
      </c>
      <c r="F20" s="16" t="s">
        <v>1975</v>
      </c>
      <c r="G20" s="15">
        <v>1</v>
      </c>
      <c r="H20" s="14" t="s">
        <v>2375</v>
      </c>
      <c r="I20" s="15">
        <v>5</v>
      </c>
      <c r="J20" s="14" t="s">
        <v>2373</v>
      </c>
      <c r="K20" s="15" t="s">
        <v>9</v>
      </c>
      <c r="L20" s="15">
        <v>2</v>
      </c>
      <c r="M20" s="15">
        <v>4010481754</v>
      </c>
      <c r="N20" s="17"/>
      <c r="O20" s="17">
        <v>850</v>
      </c>
      <c r="P20" s="17"/>
      <c r="Q20" s="17">
        <f t="shared" si="0"/>
        <v>850</v>
      </c>
      <c r="R20" s="5"/>
      <c r="AV20" s="5"/>
    </row>
    <row r="21" spans="1:48">
      <c r="A21" s="14">
        <v>20</v>
      </c>
      <c r="B21" s="15">
        <v>1040482775</v>
      </c>
      <c r="C21" s="14" t="s">
        <v>502</v>
      </c>
      <c r="D21" s="14" t="s">
        <v>59</v>
      </c>
      <c r="E21" s="14" t="s">
        <v>1935</v>
      </c>
      <c r="F21" s="16" t="s">
        <v>1936</v>
      </c>
      <c r="G21" s="15">
        <v>1</v>
      </c>
      <c r="H21" s="14" t="s">
        <v>2375</v>
      </c>
      <c r="I21" s="15">
        <v>5</v>
      </c>
      <c r="J21" s="14" t="s">
        <v>2373</v>
      </c>
      <c r="K21" s="15" t="s">
        <v>9</v>
      </c>
      <c r="L21" s="15">
        <v>2</v>
      </c>
      <c r="M21" s="15">
        <v>4010360736</v>
      </c>
      <c r="N21" s="17"/>
      <c r="O21" s="17">
        <v>850</v>
      </c>
      <c r="P21" s="17"/>
      <c r="Q21" s="17">
        <f t="shared" si="0"/>
        <v>850</v>
      </c>
      <c r="R21" s="5"/>
      <c r="AV21" s="5"/>
    </row>
    <row r="22" spans="1:48">
      <c r="A22" s="14">
        <v>21</v>
      </c>
      <c r="B22" s="15">
        <v>1025849929</v>
      </c>
      <c r="C22" s="14" t="s">
        <v>1453</v>
      </c>
      <c r="D22" s="14" t="s">
        <v>995</v>
      </c>
      <c r="E22" s="14" t="s">
        <v>1886</v>
      </c>
      <c r="F22" s="16" t="s">
        <v>1887</v>
      </c>
      <c r="G22" s="15">
        <v>1</v>
      </c>
      <c r="H22" s="14" t="s">
        <v>2375</v>
      </c>
      <c r="I22" s="15">
        <v>6</v>
      </c>
      <c r="J22" s="14" t="s">
        <v>2374</v>
      </c>
      <c r="K22" s="15" t="s">
        <v>9</v>
      </c>
      <c r="L22" s="15">
        <v>2</v>
      </c>
      <c r="M22" s="15">
        <v>4035331889</v>
      </c>
      <c r="N22" s="17"/>
      <c r="O22" s="17">
        <v>850</v>
      </c>
      <c r="P22" s="17"/>
      <c r="Q22" s="17">
        <f t="shared" si="0"/>
        <v>850</v>
      </c>
      <c r="R22" s="5"/>
      <c r="AV22" s="5"/>
    </row>
    <row r="23" spans="1:48">
      <c r="A23" s="14">
        <v>22</v>
      </c>
      <c r="B23" s="15">
        <v>1003865869</v>
      </c>
      <c r="C23" s="14" t="s">
        <v>67</v>
      </c>
      <c r="D23" s="14" t="s">
        <v>128</v>
      </c>
      <c r="E23" s="14" t="s">
        <v>129</v>
      </c>
      <c r="F23" s="16" t="s">
        <v>130</v>
      </c>
      <c r="G23" s="15">
        <v>1</v>
      </c>
      <c r="H23" s="14" t="s">
        <v>2375</v>
      </c>
      <c r="I23" s="15">
        <v>5</v>
      </c>
      <c r="J23" s="14" t="s">
        <v>2373</v>
      </c>
      <c r="K23" s="15" t="s">
        <v>9</v>
      </c>
      <c r="L23" s="15">
        <v>2</v>
      </c>
      <c r="M23" s="15">
        <v>4010322478</v>
      </c>
      <c r="N23" s="17"/>
      <c r="O23" s="17">
        <v>850</v>
      </c>
      <c r="P23" s="17"/>
      <c r="Q23" s="17">
        <f t="shared" si="0"/>
        <v>850</v>
      </c>
      <c r="R23" s="5"/>
      <c r="AV23" s="5"/>
    </row>
    <row r="24" spans="1:48">
      <c r="A24" s="14">
        <v>23</v>
      </c>
      <c r="B24" s="15">
        <v>1025469646</v>
      </c>
      <c r="C24" s="14" t="s">
        <v>67</v>
      </c>
      <c r="D24" s="14" t="s">
        <v>71</v>
      </c>
      <c r="E24" s="14" t="s">
        <v>1260</v>
      </c>
      <c r="F24" s="16" t="s">
        <v>1261</v>
      </c>
      <c r="G24" s="15">
        <v>1</v>
      </c>
      <c r="H24" s="14" t="s">
        <v>2375</v>
      </c>
      <c r="I24" s="15">
        <v>5</v>
      </c>
      <c r="J24" s="14" t="s">
        <v>2373</v>
      </c>
      <c r="K24" s="15" t="s">
        <v>9</v>
      </c>
      <c r="L24" s="15">
        <v>2</v>
      </c>
      <c r="M24" s="15">
        <v>4010655027</v>
      </c>
      <c r="N24" s="17"/>
      <c r="O24" s="17">
        <v>850</v>
      </c>
      <c r="P24" s="17"/>
      <c r="Q24" s="17">
        <f t="shared" si="0"/>
        <v>850</v>
      </c>
      <c r="R24" s="5"/>
      <c r="AV24" s="5"/>
    </row>
    <row r="25" spans="1:48">
      <c r="A25" s="14">
        <v>24</v>
      </c>
      <c r="B25" s="15">
        <v>1025485414</v>
      </c>
      <c r="C25" s="14" t="s">
        <v>258</v>
      </c>
      <c r="D25" s="14" t="s">
        <v>1291</v>
      </c>
      <c r="E25" s="14" t="s">
        <v>1292</v>
      </c>
      <c r="F25" s="16" t="s">
        <v>1293</v>
      </c>
      <c r="G25" s="15">
        <v>1</v>
      </c>
      <c r="H25" s="14" t="s">
        <v>2375</v>
      </c>
      <c r="I25" s="15">
        <v>5</v>
      </c>
      <c r="J25" s="14" t="s">
        <v>2373</v>
      </c>
      <c r="K25" s="15" t="s">
        <v>187</v>
      </c>
      <c r="L25" s="15">
        <v>2</v>
      </c>
      <c r="M25" s="15">
        <v>4098734843</v>
      </c>
      <c r="N25" s="17"/>
      <c r="O25" s="17">
        <v>850</v>
      </c>
      <c r="P25" s="17"/>
      <c r="Q25" s="17">
        <f t="shared" si="0"/>
        <v>850</v>
      </c>
      <c r="R25" s="5"/>
      <c r="AV25" s="5"/>
    </row>
    <row r="26" spans="1:48">
      <c r="A26" s="14">
        <v>25</v>
      </c>
      <c r="B26" s="15">
        <v>1040835226</v>
      </c>
      <c r="C26" s="14" t="s">
        <v>2464</v>
      </c>
      <c r="D26" s="14" t="s">
        <v>44</v>
      </c>
      <c r="E26" s="14" t="s">
        <v>1964</v>
      </c>
      <c r="F26" s="16" t="s">
        <v>1965</v>
      </c>
      <c r="G26" s="15">
        <v>1</v>
      </c>
      <c r="H26" s="14" t="s">
        <v>2375</v>
      </c>
      <c r="I26" s="15">
        <v>6</v>
      </c>
      <c r="J26" s="14" t="s">
        <v>2374</v>
      </c>
      <c r="K26" s="15" t="s">
        <v>9</v>
      </c>
      <c r="L26" s="15">
        <v>2</v>
      </c>
      <c r="M26" s="15">
        <v>4063178050</v>
      </c>
      <c r="N26" s="17"/>
      <c r="O26" s="17">
        <v>850</v>
      </c>
      <c r="P26" s="17"/>
      <c r="Q26" s="17">
        <f t="shared" si="0"/>
        <v>850</v>
      </c>
      <c r="R26" s="5"/>
      <c r="AV26" s="5"/>
    </row>
    <row r="27" spans="1:48">
      <c r="A27" s="14">
        <v>26</v>
      </c>
      <c r="B27" s="15">
        <v>1025501425</v>
      </c>
      <c r="C27" s="14" t="s">
        <v>304</v>
      </c>
      <c r="D27" s="14" t="s">
        <v>757</v>
      </c>
      <c r="E27" s="14" t="s">
        <v>1334</v>
      </c>
      <c r="F27" s="16" t="s">
        <v>1335</v>
      </c>
      <c r="G27" s="15">
        <v>1</v>
      </c>
      <c r="H27" s="14" t="s">
        <v>2375</v>
      </c>
      <c r="I27" s="15">
        <v>5</v>
      </c>
      <c r="J27" s="14" t="s">
        <v>2373</v>
      </c>
      <c r="K27" s="15" t="s">
        <v>187</v>
      </c>
      <c r="L27" s="15">
        <v>2</v>
      </c>
      <c r="M27" s="15">
        <v>4098710707</v>
      </c>
      <c r="N27" s="17"/>
      <c r="O27" s="17">
        <v>850</v>
      </c>
      <c r="P27" s="17"/>
      <c r="Q27" s="17">
        <f t="shared" si="0"/>
        <v>850</v>
      </c>
      <c r="R27" s="5"/>
      <c r="AV27" s="5"/>
    </row>
    <row r="28" spans="1:48">
      <c r="A28" s="14">
        <v>27</v>
      </c>
      <c r="B28" s="15">
        <v>1025660102</v>
      </c>
      <c r="C28" s="14" t="s">
        <v>1127</v>
      </c>
      <c r="D28" s="14" t="s">
        <v>1621</v>
      </c>
      <c r="E28" s="14" t="s">
        <v>443</v>
      </c>
      <c r="F28" s="16" t="s">
        <v>1622</v>
      </c>
      <c r="G28" s="15">
        <v>1</v>
      </c>
      <c r="H28" s="14" t="s">
        <v>2375</v>
      </c>
      <c r="I28" s="15">
        <v>5</v>
      </c>
      <c r="J28" s="14" t="s">
        <v>2373</v>
      </c>
      <c r="K28" s="15" t="s">
        <v>174</v>
      </c>
      <c r="L28" s="15">
        <v>2</v>
      </c>
      <c r="M28" s="15">
        <v>4098737176</v>
      </c>
      <c r="N28" s="17"/>
      <c r="O28" s="17">
        <v>850</v>
      </c>
      <c r="P28" s="17"/>
      <c r="Q28" s="17">
        <f t="shared" si="0"/>
        <v>850</v>
      </c>
      <c r="R28" s="5"/>
      <c r="AV28" s="5"/>
    </row>
    <row r="29" spans="1:48">
      <c r="A29" s="14">
        <v>28</v>
      </c>
      <c r="B29" s="15">
        <v>1025503320</v>
      </c>
      <c r="C29" s="14" t="s">
        <v>119</v>
      </c>
      <c r="D29" s="14" t="s">
        <v>0</v>
      </c>
      <c r="E29" s="14" t="s">
        <v>366</v>
      </c>
      <c r="F29" s="16" t="s">
        <v>2473</v>
      </c>
      <c r="G29" s="15">
        <v>1</v>
      </c>
      <c r="H29" s="14" t="s">
        <v>2375</v>
      </c>
      <c r="I29" s="15">
        <v>6</v>
      </c>
      <c r="J29" s="14" t="s">
        <v>2374</v>
      </c>
      <c r="K29" s="15" t="s">
        <v>9</v>
      </c>
      <c r="L29" s="15">
        <v>0</v>
      </c>
      <c r="M29" s="15" t="s">
        <v>2458</v>
      </c>
      <c r="N29" s="17">
        <f>481.67+651.67+340</f>
        <v>1473.34</v>
      </c>
      <c r="O29" s="17">
        <v>0</v>
      </c>
      <c r="P29" s="17"/>
      <c r="Q29" s="17">
        <f t="shared" si="0"/>
        <v>1473.34</v>
      </c>
      <c r="R29" s="5"/>
      <c r="AV29" s="5"/>
    </row>
    <row r="30" spans="1:48">
      <c r="A30" s="14">
        <v>29</v>
      </c>
      <c r="B30" s="15">
        <v>8000062088</v>
      </c>
      <c r="C30" s="14" t="s">
        <v>286</v>
      </c>
      <c r="D30" s="14" t="s">
        <v>2219</v>
      </c>
      <c r="E30" s="14" t="s">
        <v>978</v>
      </c>
      <c r="F30" s="16" t="s">
        <v>2220</v>
      </c>
      <c r="G30" s="15">
        <v>1</v>
      </c>
      <c r="H30" s="14" t="s">
        <v>2375</v>
      </c>
      <c r="I30" s="15">
        <v>5</v>
      </c>
      <c r="J30" s="14" t="s">
        <v>2373</v>
      </c>
      <c r="K30" s="15" t="s">
        <v>187</v>
      </c>
      <c r="L30" s="15">
        <v>2</v>
      </c>
      <c r="M30" s="15">
        <v>4098710308</v>
      </c>
      <c r="N30" s="17"/>
      <c r="O30" s="17">
        <v>850</v>
      </c>
      <c r="P30" s="17"/>
      <c r="Q30" s="17">
        <f t="shared" si="0"/>
        <v>850</v>
      </c>
      <c r="R30" s="5"/>
      <c r="AV30" s="5"/>
    </row>
    <row r="31" spans="1:48">
      <c r="A31" s="14">
        <v>30</v>
      </c>
      <c r="B31" s="15">
        <v>1009472697</v>
      </c>
      <c r="C31" s="14" t="s">
        <v>286</v>
      </c>
      <c r="D31" s="14" t="s">
        <v>344</v>
      </c>
      <c r="E31" s="14" t="s">
        <v>887</v>
      </c>
      <c r="F31" s="16" t="s">
        <v>888</v>
      </c>
      <c r="G31" s="15">
        <v>1</v>
      </c>
      <c r="H31" s="14" t="s">
        <v>2375</v>
      </c>
      <c r="I31" s="15">
        <v>5</v>
      </c>
      <c r="J31" s="14" t="s">
        <v>2373</v>
      </c>
      <c r="K31" s="15" t="s">
        <v>48</v>
      </c>
      <c r="L31" s="15">
        <v>2</v>
      </c>
      <c r="M31" s="15">
        <v>4009875390</v>
      </c>
      <c r="N31" s="17"/>
      <c r="O31" s="17">
        <v>850</v>
      </c>
      <c r="P31" s="17"/>
      <c r="Q31" s="17">
        <f t="shared" si="0"/>
        <v>850</v>
      </c>
      <c r="R31" s="5"/>
      <c r="AV31" s="5"/>
    </row>
    <row r="32" spans="1:48">
      <c r="A32" s="14">
        <v>31</v>
      </c>
      <c r="B32" s="15">
        <v>1025668085</v>
      </c>
      <c r="C32" s="14" t="s">
        <v>520</v>
      </c>
      <c r="D32" s="14" t="s">
        <v>1523</v>
      </c>
      <c r="E32" s="14" t="s">
        <v>47</v>
      </c>
      <c r="F32" s="16" t="s">
        <v>1633</v>
      </c>
      <c r="G32" s="15">
        <v>1</v>
      </c>
      <c r="H32" s="14" t="s">
        <v>2375</v>
      </c>
      <c r="I32" s="15">
        <v>5</v>
      </c>
      <c r="J32" s="14" t="s">
        <v>2373</v>
      </c>
      <c r="K32" s="15" t="s">
        <v>9</v>
      </c>
      <c r="L32" s="15">
        <v>2</v>
      </c>
      <c r="M32" s="15">
        <v>4019186720</v>
      </c>
      <c r="N32" s="17"/>
      <c r="O32" s="17">
        <v>850</v>
      </c>
      <c r="P32" s="17"/>
      <c r="Q32" s="17">
        <f t="shared" si="0"/>
        <v>850</v>
      </c>
      <c r="R32" s="5"/>
      <c r="AV32" s="5"/>
    </row>
    <row r="33" spans="1:48">
      <c r="A33" s="14">
        <v>32</v>
      </c>
      <c r="B33" s="15">
        <v>1042283162</v>
      </c>
      <c r="C33" s="14" t="s">
        <v>368</v>
      </c>
      <c r="D33" s="14" t="s">
        <v>133</v>
      </c>
      <c r="E33" s="14" t="s">
        <v>2021</v>
      </c>
      <c r="F33" s="16" t="s">
        <v>2022</v>
      </c>
      <c r="G33" s="15">
        <v>1</v>
      </c>
      <c r="H33" s="14" t="s">
        <v>2375</v>
      </c>
      <c r="I33" s="15">
        <v>6</v>
      </c>
      <c r="J33" s="14" t="s">
        <v>2374</v>
      </c>
      <c r="K33" s="15" t="s">
        <v>9</v>
      </c>
      <c r="L33" s="15">
        <v>2</v>
      </c>
      <c r="M33" s="15">
        <v>4057433278</v>
      </c>
      <c r="N33" s="17"/>
      <c r="O33" s="17">
        <v>850</v>
      </c>
      <c r="P33" s="17"/>
      <c r="Q33" s="17">
        <f t="shared" si="0"/>
        <v>850</v>
      </c>
      <c r="R33" s="5"/>
      <c r="AV33" s="5"/>
    </row>
    <row r="34" spans="1:48">
      <c r="A34" s="14">
        <v>33</v>
      </c>
      <c r="B34" s="15">
        <v>1025512233</v>
      </c>
      <c r="C34" s="14" t="s">
        <v>3</v>
      </c>
      <c r="D34" s="14" t="s">
        <v>358</v>
      </c>
      <c r="E34" s="14" t="s">
        <v>1349</v>
      </c>
      <c r="F34" s="16" t="s">
        <v>1350</v>
      </c>
      <c r="G34" s="15">
        <v>1</v>
      </c>
      <c r="H34" s="14" t="s">
        <v>2375</v>
      </c>
      <c r="I34" s="15">
        <v>6</v>
      </c>
      <c r="J34" s="14" t="s">
        <v>2374</v>
      </c>
      <c r="K34" s="15" t="s">
        <v>9</v>
      </c>
      <c r="L34" s="15">
        <v>2</v>
      </c>
      <c r="M34" s="15">
        <v>4052625772</v>
      </c>
      <c r="N34" s="17"/>
      <c r="O34" s="17">
        <v>850</v>
      </c>
      <c r="P34" s="17"/>
      <c r="Q34" s="17">
        <f t="shared" si="0"/>
        <v>850</v>
      </c>
      <c r="R34" s="5"/>
      <c r="AV34" s="5"/>
    </row>
    <row r="35" spans="1:48">
      <c r="A35" s="14">
        <v>34</v>
      </c>
      <c r="B35" s="15">
        <v>8000062144</v>
      </c>
      <c r="C35" s="14" t="s">
        <v>175</v>
      </c>
      <c r="D35" s="14" t="s">
        <v>109</v>
      </c>
      <c r="E35" s="14" t="s">
        <v>2221</v>
      </c>
      <c r="F35" s="16" t="s">
        <v>2222</v>
      </c>
      <c r="G35" s="15">
        <v>1</v>
      </c>
      <c r="H35" s="14" t="s">
        <v>2375</v>
      </c>
      <c r="I35" s="15">
        <v>5</v>
      </c>
      <c r="J35" s="14" t="s">
        <v>2373</v>
      </c>
      <c r="K35" s="15" t="s">
        <v>174</v>
      </c>
      <c r="L35" s="15">
        <v>2</v>
      </c>
      <c r="M35" s="15">
        <v>4098709652</v>
      </c>
      <c r="N35" s="17"/>
      <c r="O35" s="17">
        <v>850</v>
      </c>
      <c r="P35" s="17"/>
      <c r="Q35" s="17">
        <f t="shared" si="0"/>
        <v>850</v>
      </c>
      <c r="R35" s="5"/>
      <c r="AV35" s="5"/>
    </row>
    <row r="36" spans="1:48">
      <c r="A36" s="14">
        <v>35</v>
      </c>
      <c r="B36" s="15">
        <v>1025458027</v>
      </c>
      <c r="C36" s="14" t="s">
        <v>899</v>
      </c>
      <c r="D36" s="14" t="s">
        <v>152</v>
      </c>
      <c r="E36" s="14" t="s">
        <v>1244</v>
      </c>
      <c r="F36" s="16" t="s">
        <v>1245</v>
      </c>
      <c r="G36" s="15">
        <v>1</v>
      </c>
      <c r="H36" s="14" t="s">
        <v>2375</v>
      </c>
      <c r="I36" s="15">
        <v>5</v>
      </c>
      <c r="J36" s="14" t="s">
        <v>2373</v>
      </c>
      <c r="K36" s="15" t="s">
        <v>160</v>
      </c>
      <c r="L36" s="15">
        <v>2</v>
      </c>
      <c r="M36" s="15">
        <v>4098738350</v>
      </c>
      <c r="N36" s="17"/>
      <c r="O36" s="17">
        <v>850</v>
      </c>
      <c r="P36" s="17"/>
      <c r="Q36" s="17">
        <f t="shared" si="0"/>
        <v>850</v>
      </c>
      <c r="R36" s="5"/>
      <c r="AV36" s="5"/>
    </row>
    <row r="37" spans="1:48">
      <c r="A37" s="14">
        <v>36</v>
      </c>
      <c r="B37" s="15">
        <v>1025451125</v>
      </c>
      <c r="C37" s="14" t="s">
        <v>89</v>
      </c>
      <c r="D37" s="14" t="s">
        <v>391</v>
      </c>
      <c r="E37" s="14" t="s">
        <v>444</v>
      </c>
      <c r="F37" s="16" t="s">
        <v>1234</v>
      </c>
      <c r="G37" s="15">
        <v>1</v>
      </c>
      <c r="H37" s="14" t="s">
        <v>2375</v>
      </c>
      <c r="I37" s="15">
        <v>5</v>
      </c>
      <c r="J37" s="14" t="s">
        <v>2373</v>
      </c>
      <c r="K37" s="15" t="s">
        <v>384</v>
      </c>
      <c r="L37" s="15">
        <v>2</v>
      </c>
      <c r="M37" s="15">
        <v>4098978807</v>
      </c>
      <c r="N37" s="17"/>
      <c r="O37" s="17">
        <v>850</v>
      </c>
      <c r="P37" s="17"/>
      <c r="Q37" s="17">
        <f t="shared" si="0"/>
        <v>850</v>
      </c>
      <c r="R37" s="5"/>
      <c r="AV37" s="5"/>
    </row>
    <row r="38" spans="1:48">
      <c r="A38" s="14">
        <v>37</v>
      </c>
      <c r="B38" s="15">
        <v>1025543869</v>
      </c>
      <c r="C38" s="14" t="s">
        <v>1105</v>
      </c>
      <c r="D38" s="14" t="s">
        <v>1100</v>
      </c>
      <c r="E38" s="14" t="s">
        <v>1442</v>
      </c>
      <c r="F38" s="16" t="s">
        <v>1443</v>
      </c>
      <c r="G38" s="15">
        <v>1</v>
      </c>
      <c r="H38" s="14" t="s">
        <v>2375</v>
      </c>
      <c r="I38" s="15">
        <v>5</v>
      </c>
      <c r="J38" s="14" t="s">
        <v>2373</v>
      </c>
      <c r="K38" s="15" t="s">
        <v>384</v>
      </c>
      <c r="L38" s="15">
        <v>2</v>
      </c>
      <c r="M38" s="15">
        <v>4098736722</v>
      </c>
      <c r="N38" s="17"/>
      <c r="O38" s="17">
        <v>850</v>
      </c>
      <c r="P38" s="17"/>
      <c r="Q38" s="17">
        <f t="shared" si="0"/>
        <v>850</v>
      </c>
      <c r="R38" s="5"/>
      <c r="AV38" s="5"/>
    </row>
    <row r="39" spans="1:48">
      <c r="A39" s="14">
        <v>38</v>
      </c>
      <c r="B39" s="15">
        <v>1025606102</v>
      </c>
      <c r="C39" s="14" t="s">
        <v>1510</v>
      </c>
      <c r="D39" s="14" t="s">
        <v>1540</v>
      </c>
      <c r="E39" s="14" t="s">
        <v>310</v>
      </c>
      <c r="F39" s="16" t="s">
        <v>1541</v>
      </c>
      <c r="G39" s="15">
        <v>1</v>
      </c>
      <c r="H39" s="14" t="s">
        <v>2375</v>
      </c>
      <c r="I39" s="15">
        <v>5</v>
      </c>
      <c r="J39" s="14" t="s">
        <v>2373</v>
      </c>
      <c r="K39" s="15" t="s">
        <v>905</v>
      </c>
      <c r="L39" s="15">
        <v>2</v>
      </c>
      <c r="M39" s="15">
        <v>4098708508</v>
      </c>
      <c r="N39" s="17"/>
      <c r="O39" s="17">
        <v>850</v>
      </c>
      <c r="P39" s="17"/>
      <c r="Q39" s="17">
        <f t="shared" si="0"/>
        <v>850</v>
      </c>
      <c r="R39" s="5"/>
      <c r="AV39" s="5"/>
    </row>
    <row r="40" spans="1:48">
      <c r="A40" s="14">
        <v>39</v>
      </c>
      <c r="B40" s="15">
        <v>1047980349</v>
      </c>
      <c r="C40" s="14" t="s">
        <v>66</v>
      </c>
      <c r="D40" s="14" t="s">
        <v>175</v>
      </c>
      <c r="E40" s="14" t="s">
        <v>2133</v>
      </c>
      <c r="F40" s="16" t="s">
        <v>2134</v>
      </c>
      <c r="G40" s="15">
        <v>1</v>
      </c>
      <c r="H40" s="14" t="s">
        <v>2375</v>
      </c>
      <c r="I40" s="15">
        <v>6</v>
      </c>
      <c r="J40" s="14" t="s">
        <v>2374</v>
      </c>
      <c r="K40" s="15" t="s">
        <v>9</v>
      </c>
      <c r="L40" s="15">
        <v>2</v>
      </c>
      <c r="M40" s="15">
        <v>4072972584</v>
      </c>
      <c r="N40" s="17"/>
      <c r="O40" s="17">
        <v>850</v>
      </c>
      <c r="P40" s="17"/>
      <c r="Q40" s="17">
        <f t="shared" si="0"/>
        <v>850</v>
      </c>
      <c r="R40" s="5"/>
      <c r="AV40" s="5"/>
    </row>
    <row r="41" spans="1:48">
      <c r="A41" s="14">
        <v>40</v>
      </c>
      <c r="B41" s="15">
        <v>1025765232</v>
      </c>
      <c r="C41" s="14" t="s">
        <v>572</v>
      </c>
      <c r="D41" s="14" t="s">
        <v>874</v>
      </c>
      <c r="E41" s="14" t="s">
        <v>1761</v>
      </c>
      <c r="F41" s="16" t="s">
        <v>1762</v>
      </c>
      <c r="G41" s="15">
        <v>1</v>
      </c>
      <c r="H41" s="14" t="s">
        <v>2375</v>
      </c>
      <c r="I41" s="15">
        <v>6</v>
      </c>
      <c r="J41" s="14" t="s">
        <v>2374</v>
      </c>
      <c r="K41" s="15" t="s">
        <v>9</v>
      </c>
      <c r="L41" s="15">
        <v>2</v>
      </c>
      <c r="M41" s="15">
        <v>4066819065</v>
      </c>
      <c r="N41" s="17"/>
      <c r="O41" s="17">
        <v>850</v>
      </c>
      <c r="P41" s="17"/>
      <c r="Q41" s="17">
        <f t="shared" si="0"/>
        <v>850</v>
      </c>
      <c r="R41" s="5"/>
      <c r="AV41" s="5"/>
    </row>
    <row r="42" spans="1:48">
      <c r="A42" s="14">
        <v>41</v>
      </c>
      <c r="B42" s="15">
        <v>1007753937</v>
      </c>
      <c r="C42" s="14" t="s">
        <v>572</v>
      </c>
      <c r="D42" s="14" t="s">
        <v>607</v>
      </c>
      <c r="E42" s="14" t="s">
        <v>608</v>
      </c>
      <c r="F42" s="16" t="s">
        <v>609</v>
      </c>
      <c r="G42" s="15">
        <v>1</v>
      </c>
      <c r="H42" s="14" t="s">
        <v>2375</v>
      </c>
      <c r="I42" s="15">
        <v>6</v>
      </c>
      <c r="J42" s="14" t="s">
        <v>2374</v>
      </c>
      <c r="K42" s="15" t="s">
        <v>9</v>
      </c>
      <c r="L42" s="15">
        <v>2</v>
      </c>
      <c r="M42" s="15">
        <v>4024340665</v>
      </c>
      <c r="N42" s="17"/>
      <c r="O42" s="17">
        <v>850</v>
      </c>
      <c r="P42" s="17"/>
      <c r="Q42" s="17">
        <f t="shared" si="0"/>
        <v>850</v>
      </c>
      <c r="R42" s="5"/>
      <c r="AV42" s="5"/>
    </row>
    <row r="43" spans="1:48">
      <c r="A43" s="14">
        <v>42</v>
      </c>
      <c r="B43" s="15">
        <v>1010616565</v>
      </c>
      <c r="C43" s="14" t="s">
        <v>0</v>
      </c>
      <c r="D43" s="14" t="s">
        <v>22</v>
      </c>
      <c r="E43" s="14" t="s">
        <v>974</v>
      </c>
      <c r="F43" s="16" t="s">
        <v>975</v>
      </c>
      <c r="G43" s="15">
        <v>1</v>
      </c>
      <c r="H43" s="14" t="s">
        <v>2375</v>
      </c>
      <c r="I43" s="15">
        <v>4</v>
      </c>
      <c r="J43" s="14" t="s">
        <v>2372</v>
      </c>
      <c r="K43" s="15" t="s">
        <v>9</v>
      </c>
      <c r="L43" s="15">
        <v>2</v>
      </c>
      <c r="M43" s="15">
        <v>4017824304</v>
      </c>
      <c r="N43" s="17"/>
      <c r="O43" s="17">
        <v>850</v>
      </c>
      <c r="P43" s="17"/>
      <c r="Q43" s="17">
        <f t="shared" si="0"/>
        <v>850</v>
      </c>
      <c r="R43" s="5"/>
      <c r="AV43" s="5"/>
    </row>
    <row r="44" spans="1:48">
      <c r="A44" s="14">
        <v>43</v>
      </c>
      <c r="B44" s="15">
        <v>8000061586</v>
      </c>
      <c r="C44" s="14" t="s">
        <v>156</v>
      </c>
      <c r="D44" s="14" t="s">
        <v>2193</v>
      </c>
      <c r="E44" s="14" t="s">
        <v>634</v>
      </c>
      <c r="F44" s="16" t="s">
        <v>2194</v>
      </c>
      <c r="G44" s="15">
        <v>1</v>
      </c>
      <c r="H44" s="14" t="s">
        <v>2375</v>
      </c>
      <c r="I44" s="15">
        <v>5</v>
      </c>
      <c r="J44" s="14" t="s">
        <v>2373</v>
      </c>
      <c r="K44" s="15" t="s">
        <v>160</v>
      </c>
      <c r="L44" s="15">
        <v>2</v>
      </c>
      <c r="M44" s="15">
        <v>4098709598</v>
      </c>
      <c r="N44" s="17"/>
      <c r="O44" s="17">
        <v>850</v>
      </c>
      <c r="P44" s="17"/>
      <c r="Q44" s="17">
        <f t="shared" si="0"/>
        <v>850</v>
      </c>
      <c r="R44" s="5"/>
      <c r="AV44" s="5"/>
    </row>
    <row r="45" spans="1:48">
      <c r="A45" s="14">
        <v>44</v>
      </c>
      <c r="B45" s="15">
        <v>1025743104</v>
      </c>
      <c r="C45" s="14" t="s">
        <v>321</v>
      </c>
      <c r="D45" s="14" t="s">
        <v>1634</v>
      </c>
      <c r="E45" s="14" t="s">
        <v>1146</v>
      </c>
      <c r="F45" s="16" t="s">
        <v>1727</v>
      </c>
      <c r="G45" s="15">
        <v>1</v>
      </c>
      <c r="H45" s="14" t="s">
        <v>2375</v>
      </c>
      <c r="I45" s="15">
        <v>6</v>
      </c>
      <c r="J45" s="14" t="s">
        <v>2374</v>
      </c>
      <c r="K45" s="15" t="s">
        <v>9</v>
      </c>
      <c r="L45" s="15">
        <v>2</v>
      </c>
      <c r="M45" s="15">
        <v>4066819014</v>
      </c>
      <c r="N45" s="17"/>
      <c r="O45" s="17">
        <v>850</v>
      </c>
      <c r="P45" s="17"/>
      <c r="Q45" s="17">
        <f t="shared" si="0"/>
        <v>850</v>
      </c>
      <c r="R45" s="5"/>
      <c r="AV45" s="5"/>
    </row>
    <row r="46" spans="1:48">
      <c r="A46" s="14">
        <v>45</v>
      </c>
      <c r="B46" s="15">
        <v>8000063426</v>
      </c>
      <c r="C46" s="14" t="s">
        <v>813</v>
      </c>
      <c r="D46" s="14" t="s">
        <v>2327</v>
      </c>
      <c r="E46" s="14" t="s">
        <v>2328</v>
      </c>
      <c r="F46" s="16" t="s">
        <v>2329</v>
      </c>
      <c r="G46" s="15">
        <v>1</v>
      </c>
      <c r="H46" s="14" t="s">
        <v>2375</v>
      </c>
      <c r="I46" s="15">
        <v>5</v>
      </c>
      <c r="J46" s="14" t="s">
        <v>2373</v>
      </c>
      <c r="K46" s="15" t="s">
        <v>160</v>
      </c>
      <c r="L46" s="15">
        <v>2</v>
      </c>
      <c r="M46" s="15">
        <v>4098979862</v>
      </c>
      <c r="N46" s="17"/>
      <c r="O46" s="17">
        <v>850</v>
      </c>
      <c r="P46" s="17"/>
      <c r="Q46" s="17">
        <f t="shared" si="0"/>
        <v>850</v>
      </c>
      <c r="R46" s="5"/>
      <c r="AV46" s="5"/>
    </row>
    <row r="47" spans="1:48">
      <c r="A47" s="14">
        <v>46</v>
      </c>
      <c r="B47" s="15">
        <v>1025651890</v>
      </c>
      <c r="C47" s="14" t="s">
        <v>10</v>
      </c>
      <c r="D47" s="14" t="s">
        <v>1504</v>
      </c>
      <c r="E47" s="14" t="s">
        <v>501</v>
      </c>
      <c r="F47" s="16" t="s">
        <v>1607</v>
      </c>
      <c r="G47" s="15">
        <v>1</v>
      </c>
      <c r="H47" s="14" t="s">
        <v>2375</v>
      </c>
      <c r="I47" s="15">
        <v>5</v>
      </c>
      <c r="J47" s="14" t="s">
        <v>2373</v>
      </c>
      <c r="K47" s="15" t="s">
        <v>9</v>
      </c>
      <c r="L47" s="15">
        <v>2</v>
      </c>
      <c r="M47" s="15">
        <v>4010670344</v>
      </c>
      <c r="N47" s="17"/>
      <c r="O47" s="17">
        <v>850</v>
      </c>
      <c r="P47" s="17"/>
      <c r="Q47" s="17">
        <f t="shared" si="0"/>
        <v>850</v>
      </c>
      <c r="R47" s="5"/>
      <c r="AV47" s="5"/>
    </row>
    <row r="48" spans="1:48">
      <c r="A48" s="14">
        <v>47</v>
      </c>
      <c r="B48" s="15">
        <v>1025422205</v>
      </c>
      <c r="C48" s="14" t="s">
        <v>61</v>
      </c>
      <c r="D48" s="14" t="s">
        <v>242</v>
      </c>
      <c r="E48" s="14" t="s">
        <v>1147</v>
      </c>
      <c r="F48" s="16" t="s">
        <v>1148</v>
      </c>
      <c r="G48" s="15">
        <v>1</v>
      </c>
      <c r="H48" s="14" t="s">
        <v>2375</v>
      </c>
      <c r="I48" s="15">
        <v>5</v>
      </c>
      <c r="J48" s="14" t="s">
        <v>2373</v>
      </c>
      <c r="K48" s="15" t="s">
        <v>42</v>
      </c>
      <c r="L48" s="15">
        <v>2</v>
      </c>
      <c r="M48" s="15">
        <v>4098708923</v>
      </c>
      <c r="N48" s="17"/>
      <c r="O48" s="17">
        <v>850</v>
      </c>
      <c r="P48" s="17">
        <v>255</v>
      </c>
      <c r="Q48" s="17">
        <f t="shared" si="0"/>
        <v>595</v>
      </c>
      <c r="R48" s="5"/>
      <c r="AV48" s="5"/>
    </row>
    <row r="49" spans="1:48">
      <c r="A49" s="14">
        <v>48</v>
      </c>
      <c r="B49" s="15">
        <v>1025809485</v>
      </c>
      <c r="C49" s="14" t="s">
        <v>31</v>
      </c>
      <c r="D49" s="14" t="s">
        <v>1833</v>
      </c>
      <c r="E49" s="14" t="s">
        <v>915</v>
      </c>
      <c r="F49" s="16" t="s">
        <v>1834</v>
      </c>
      <c r="G49" s="15">
        <v>1</v>
      </c>
      <c r="H49" s="14" t="s">
        <v>2375</v>
      </c>
      <c r="I49" s="15">
        <v>6</v>
      </c>
      <c r="J49" s="14" t="s">
        <v>2374</v>
      </c>
      <c r="K49" s="15" t="s">
        <v>9</v>
      </c>
      <c r="L49" s="15">
        <v>2</v>
      </c>
      <c r="M49" s="15">
        <v>4042705883</v>
      </c>
      <c r="N49" s="17"/>
      <c r="O49" s="17">
        <v>850</v>
      </c>
      <c r="P49" s="17"/>
      <c r="Q49" s="17">
        <f t="shared" si="0"/>
        <v>850</v>
      </c>
      <c r="R49" s="5"/>
      <c r="AV49" s="5"/>
    </row>
    <row r="50" spans="1:48">
      <c r="A50" s="14">
        <v>49</v>
      </c>
      <c r="B50" s="15">
        <v>1019840127</v>
      </c>
      <c r="C50" s="14" t="s">
        <v>15</v>
      </c>
      <c r="D50" s="14" t="s">
        <v>863</v>
      </c>
      <c r="E50" s="14" t="s">
        <v>1041</v>
      </c>
      <c r="F50" s="16" t="s">
        <v>1042</v>
      </c>
      <c r="G50" s="15">
        <v>1</v>
      </c>
      <c r="H50" s="14" t="s">
        <v>2375</v>
      </c>
      <c r="I50" s="15">
        <v>5</v>
      </c>
      <c r="J50" s="14" t="s">
        <v>2373</v>
      </c>
      <c r="K50" s="15" t="s">
        <v>9</v>
      </c>
      <c r="L50" s="15">
        <v>2</v>
      </c>
      <c r="M50" s="15">
        <v>4010655345</v>
      </c>
      <c r="N50" s="17"/>
      <c r="O50" s="17">
        <v>850</v>
      </c>
      <c r="P50" s="17"/>
      <c r="Q50" s="17">
        <f t="shared" si="0"/>
        <v>850</v>
      </c>
      <c r="R50" s="5"/>
      <c r="AV50" s="5"/>
    </row>
    <row r="51" spans="1:48">
      <c r="A51" s="14">
        <v>50</v>
      </c>
      <c r="B51" s="15">
        <v>1025841487</v>
      </c>
      <c r="C51" s="14" t="s">
        <v>1867</v>
      </c>
      <c r="D51" s="14" t="s">
        <v>18</v>
      </c>
      <c r="E51" s="14" t="s">
        <v>1868</v>
      </c>
      <c r="F51" s="16" t="s">
        <v>1869</v>
      </c>
      <c r="G51" s="15">
        <v>1</v>
      </c>
      <c r="H51" s="14" t="s">
        <v>2375</v>
      </c>
      <c r="I51" s="15">
        <v>6</v>
      </c>
      <c r="J51" s="14" t="s">
        <v>2374</v>
      </c>
      <c r="K51" s="15" t="s">
        <v>9</v>
      </c>
      <c r="L51" s="15">
        <v>2</v>
      </c>
      <c r="M51" s="15">
        <v>4047268759</v>
      </c>
      <c r="N51" s="17"/>
      <c r="O51" s="17">
        <v>850</v>
      </c>
      <c r="P51" s="17"/>
      <c r="Q51" s="17">
        <f t="shared" si="0"/>
        <v>850</v>
      </c>
      <c r="R51" s="5"/>
      <c r="AV51" s="5"/>
    </row>
    <row r="52" spans="1:48">
      <c r="A52" s="14">
        <v>51</v>
      </c>
      <c r="B52" s="15">
        <v>1025480994</v>
      </c>
      <c r="C52" s="14" t="s">
        <v>113</v>
      </c>
      <c r="D52" s="14" t="s">
        <v>113</v>
      </c>
      <c r="E52" s="14" t="s">
        <v>56</v>
      </c>
      <c r="F52" s="16" t="s">
        <v>1281</v>
      </c>
      <c r="G52" s="15">
        <v>1</v>
      </c>
      <c r="H52" s="14" t="s">
        <v>2375</v>
      </c>
      <c r="I52" s="15">
        <v>6</v>
      </c>
      <c r="J52" s="14" t="s">
        <v>2374</v>
      </c>
      <c r="K52" s="15" t="s">
        <v>9</v>
      </c>
      <c r="L52" s="15">
        <v>2</v>
      </c>
      <c r="M52" s="15">
        <v>4066819081</v>
      </c>
      <c r="N52" s="17"/>
      <c r="O52" s="17">
        <v>850</v>
      </c>
      <c r="P52" s="17"/>
      <c r="Q52" s="17">
        <f t="shared" si="0"/>
        <v>850</v>
      </c>
      <c r="R52" s="5"/>
      <c r="AV52" s="5"/>
    </row>
    <row r="53" spans="1:48">
      <c r="A53" s="14">
        <v>52</v>
      </c>
      <c r="B53" s="15">
        <v>1025477632</v>
      </c>
      <c r="C53" s="14" t="s">
        <v>113</v>
      </c>
      <c r="D53" s="14" t="s">
        <v>686</v>
      </c>
      <c r="E53" s="14" t="s">
        <v>763</v>
      </c>
      <c r="F53" s="16" t="s">
        <v>1271</v>
      </c>
      <c r="G53" s="15">
        <v>1</v>
      </c>
      <c r="H53" s="14" t="s">
        <v>2375</v>
      </c>
      <c r="I53" s="15">
        <v>5</v>
      </c>
      <c r="J53" s="14" t="s">
        <v>2373</v>
      </c>
      <c r="K53" s="15" t="s">
        <v>160</v>
      </c>
      <c r="L53" s="15">
        <v>2</v>
      </c>
      <c r="M53" s="15">
        <v>4098738660</v>
      </c>
      <c r="N53" s="17"/>
      <c r="O53" s="17">
        <v>850</v>
      </c>
      <c r="P53" s="17"/>
      <c r="Q53" s="17">
        <f t="shared" si="0"/>
        <v>850</v>
      </c>
      <c r="R53" s="5"/>
      <c r="AV53" s="5"/>
    </row>
    <row r="54" spans="1:48">
      <c r="A54" s="14">
        <v>53</v>
      </c>
      <c r="B54" s="15">
        <v>1025645460</v>
      </c>
      <c r="C54" s="14" t="s">
        <v>1594</v>
      </c>
      <c r="D54" s="14" t="s">
        <v>61</v>
      </c>
      <c r="E54" s="14" t="s">
        <v>444</v>
      </c>
      <c r="F54" s="16" t="s">
        <v>1595</v>
      </c>
      <c r="G54" s="15">
        <v>1</v>
      </c>
      <c r="H54" s="14" t="s">
        <v>2375</v>
      </c>
      <c r="I54" s="15">
        <v>5</v>
      </c>
      <c r="J54" s="14" t="s">
        <v>2373</v>
      </c>
      <c r="K54" s="15" t="s">
        <v>384</v>
      </c>
      <c r="L54" s="15">
        <v>2</v>
      </c>
      <c r="M54" s="15">
        <v>4098718589</v>
      </c>
      <c r="N54" s="17"/>
      <c r="O54" s="17">
        <v>850</v>
      </c>
      <c r="P54" s="17"/>
      <c r="Q54" s="17">
        <f t="shared" si="0"/>
        <v>850</v>
      </c>
      <c r="R54" s="5"/>
      <c r="AV54" s="5"/>
    </row>
    <row r="55" spans="1:48">
      <c r="A55" s="14">
        <v>54</v>
      </c>
      <c r="B55" s="15">
        <v>8000062639</v>
      </c>
      <c r="C55" s="14" t="s">
        <v>243</v>
      </c>
      <c r="D55" s="14" t="s">
        <v>2286</v>
      </c>
      <c r="E55" s="14" t="s">
        <v>2287</v>
      </c>
      <c r="F55" s="16" t="s">
        <v>2288</v>
      </c>
      <c r="G55" s="15">
        <v>1</v>
      </c>
      <c r="H55" s="14" t="s">
        <v>2375</v>
      </c>
      <c r="I55" s="15">
        <v>5</v>
      </c>
      <c r="J55" s="14" t="s">
        <v>2373</v>
      </c>
      <c r="K55" s="15" t="s">
        <v>187</v>
      </c>
      <c r="L55" s="15">
        <v>2</v>
      </c>
      <c r="M55" s="15">
        <v>4098712432</v>
      </c>
      <c r="N55" s="17"/>
      <c r="O55" s="17">
        <v>850</v>
      </c>
      <c r="P55" s="17"/>
      <c r="Q55" s="17">
        <f t="shared" si="0"/>
        <v>850</v>
      </c>
      <c r="R55" s="5"/>
      <c r="AV55" s="5"/>
    </row>
    <row r="56" spans="1:48">
      <c r="A56" s="14">
        <v>55</v>
      </c>
      <c r="B56" s="15">
        <v>1025527418</v>
      </c>
      <c r="C56" s="14" t="s">
        <v>1387</v>
      </c>
      <c r="D56" s="14" t="s">
        <v>377</v>
      </c>
      <c r="E56" s="14" t="s">
        <v>1388</v>
      </c>
      <c r="F56" s="16" t="s">
        <v>1389</v>
      </c>
      <c r="G56" s="15">
        <v>1</v>
      </c>
      <c r="H56" s="14" t="s">
        <v>2375</v>
      </c>
      <c r="I56" s="15">
        <v>5</v>
      </c>
      <c r="J56" s="14" t="s">
        <v>2373</v>
      </c>
      <c r="K56" s="15" t="s">
        <v>160</v>
      </c>
      <c r="L56" s="15">
        <v>2</v>
      </c>
      <c r="M56" s="15">
        <v>4098743664</v>
      </c>
      <c r="N56" s="17"/>
      <c r="O56" s="17">
        <v>850</v>
      </c>
      <c r="P56" s="17"/>
      <c r="Q56" s="17">
        <f t="shared" si="0"/>
        <v>850</v>
      </c>
      <c r="R56" s="5"/>
      <c r="AV56" s="5"/>
    </row>
    <row r="57" spans="1:48">
      <c r="A57" s="14">
        <v>56</v>
      </c>
      <c r="B57" s="15">
        <v>1041916545</v>
      </c>
      <c r="C57" s="14" t="s">
        <v>2011</v>
      </c>
      <c r="D57" s="14" t="s">
        <v>191</v>
      </c>
      <c r="E57" s="14" t="s">
        <v>2012</v>
      </c>
      <c r="F57" s="16" t="s">
        <v>2013</v>
      </c>
      <c r="G57" s="15">
        <v>1</v>
      </c>
      <c r="H57" s="14" t="s">
        <v>2375</v>
      </c>
      <c r="I57" s="15">
        <v>5</v>
      </c>
      <c r="J57" s="14" t="s">
        <v>2373</v>
      </c>
      <c r="K57" s="15" t="s">
        <v>9</v>
      </c>
      <c r="L57" s="15">
        <v>2</v>
      </c>
      <c r="M57" s="15">
        <v>4009899192</v>
      </c>
      <c r="N57" s="17"/>
      <c r="O57" s="17">
        <v>850</v>
      </c>
      <c r="P57" s="17"/>
      <c r="Q57" s="17">
        <f t="shared" si="0"/>
        <v>850</v>
      </c>
      <c r="R57" s="5"/>
      <c r="AV57" s="5"/>
    </row>
    <row r="58" spans="1:48">
      <c r="A58" s="14">
        <v>57</v>
      </c>
      <c r="B58" s="15">
        <v>1025431874</v>
      </c>
      <c r="C58" s="14" t="s">
        <v>44</v>
      </c>
      <c r="D58" s="14" t="s">
        <v>95</v>
      </c>
      <c r="E58" s="14" t="s">
        <v>1174</v>
      </c>
      <c r="F58" s="16" t="s">
        <v>1175</v>
      </c>
      <c r="G58" s="15">
        <v>1</v>
      </c>
      <c r="H58" s="14" t="s">
        <v>2375</v>
      </c>
      <c r="I58" s="15">
        <v>5</v>
      </c>
      <c r="J58" s="14" t="s">
        <v>2373</v>
      </c>
      <c r="K58" s="15" t="s">
        <v>187</v>
      </c>
      <c r="L58" s="15">
        <v>2</v>
      </c>
      <c r="M58" s="15">
        <v>4098710006</v>
      </c>
      <c r="N58" s="17"/>
      <c r="O58" s="17">
        <v>850</v>
      </c>
      <c r="P58" s="17"/>
      <c r="Q58" s="17">
        <f t="shared" si="0"/>
        <v>850</v>
      </c>
      <c r="R58" s="5"/>
      <c r="AV58" s="5"/>
    </row>
    <row r="59" spans="1:48">
      <c r="A59" s="14">
        <v>58</v>
      </c>
      <c r="B59" s="15">
        <v>8000062505</v>
      </c>
      <c r="C59" s="14" t="s">
        <v>44</v>
      </c>
      <c r="D59" s="14" t="s">
        <v>2242</v>
      </c>
      <c r="E59" s="14" t="s">
        <v>2243</v>
      </c>
      <c r="F59" s="16" t="s">
        <v>2244</v>
      </c>
      <c r="G59" s="15">
        <v>1</v>
      </c>
      <c r="H59" s="14" t="s">
        <v>2375</v>
      </c>
      <c r="I59" s="15">
        <v>5</v>
      </c>
      <c r="J59" s="14" t="s">
        <v>2373</v>
      </c>
      <c r="K59" s="15" t="s">
        <v>187</v>
      </c>
      <c r="L59" s="15">
        <v>2</v>
      </c>
      <c r="M59" s="15">
        <v>4098738121</v>
      </c>
      <c r="N59" s="17"/>
      <c r="O59" s="17">
        <v>850</v>
      </c>
      <c r="P59" s="17"/>
      <c r="Q59" s="17">
        <f t="shared" si="0"/>
        <v>850</v>
      </c>
      <c r="R59" s="5"/>
      <c r="AV59" s="5"/>
    </row>
    <row r="60" spans="1:48">
      <c r="A60" s="14">
        <v>59</v>
      </c>
      <c r="B60" s="15">
        <v>1025545705</v>
      </c>
      <c r="C60" s="14" t="s">
        <v>1444</v>
      </c>
      <c r="D60" s="14" t="s">
        <v>631</v>
      </c>
      <c r="E60" s="14" t="s">
        <v>1445</v>
      </c>
      <c r="F60" s="16" t="s">
        <v>1446</v>
      </c>
      <c r="G60" s="15">
        <v>1</v>
      </c>
      <c r="H60" s="14" t="s">
        <v>2375</v>
      </c>
      <c r="I60" s="15">
        <v>5</v>
      </c>
      <c r="J60" s="14" t="s">
        <v>2373</v>
      </c>
      <c r="K60" s="15" t="s">
        <v>160</v>
      </c>
      <c r="L60" s="15">
        <v>2</v>
      </c>
      <c r="M60" s="15">
        <v>4098747430</v>
      </c>
      <c r="N60" s="17"/>
      <c r="O60" s="17">
        <v>850</v>
      </c>
      <c r="P60" s="17"/>
      <c r="Q60" s="17">
        <f t="shared" si="0"/>
        <v>850</v>
      </c>
      <c r="R60" s="5"/>
      <c r="AV60" s="5"/>
    </row>
    <row r="61" spans="1:48">
      <c r="A61" s="14">
        <v>60</v>
      </c>
      <c r="B61" s="15">
        <v>1025805206</v>
      </c>
      <c r="C61" s="14" t="s">
        <v>534</v>
      </c>
      <c r="D61" s="14" t="s">
        <v>5</v>
      </c>
      <c r="E61" s="14" t="s">
        <v>24</v>
      </c>
      <c r="F61" s="16" t="s">
        <v>1824</v>
      </c>
      <c r="G61" s="15">
        <v>1</v>
      </c>
      <c r="H61" s="14" t="s">
        <v>2375</v>
      </c>
      <c r="I61" s="15">
        <v>6</v>
      </c>
      <c r="J61" s="14" t="s">
        <v>2374</v>
      </c>
      <c r="K61" s="15" t="s">
        <v>9</v>
      </c>
      <c r="L61" s="15">
        <v>2</v>
      </c>
      <c r="M61" s="15">
        <v>4074055783</v>
      </c>
      <c r="N61" s="17"/>
      <c r="O61" s="17">
        <v>850</v>
      </c>
      <c r="P61" s="17"/>
      <c r="Q61" s="17">
        <f t="shared" si="0"/>
        <v>850</v>
      </c>
      <c r="R61" s="5"/>
      <c r="AV61" s="5"/>
    </row>
    <row r="62" spans="1:48">
      <c r="A62" s="14">
        <v>61</v>
      </c>
      <c r="B62" s="15">
        <v>1044954046</v>
      </c>
      <c r="C62" s="14" t="s">
        <v>206</v>
      </c>
      <c r="D62" s="14" t="s">
        <v>2084</v>
      </c>
      <c r="E62" s="14" t="s">
        <v>2085</v>
      </c>
      <c r="F62" s="16" t="s">
        <v>2086</v>
      </c>
      <c r="G62" s="15">
        <v>1</v>
      </c>
      <c r="H62" s="14" t="s">
        <v>2375</v>
      </c>
      <c r="I62" s="15">
        <v>6</v>
      </c>
      <c r="J62" s="14" t="s">
        <v>2374</v>
      </c>
      <c r="K62" s="15" t="s">
        <v>9</v>
      </c>
      <c r="L62" s="15">
        <v>2</v>
      </c>
      <c r="M62" s="15">
        <v>4059305811</v>
      </c>
      <c r="N62" s="17"/>
      <c r="O62" s="17">
        <v>850</v>
      </c>
      <c r="P62" s="17"/>
      <c r="Q62" s="17">
        <f t="shared" si="0"/>
        <v>850</v>
      </c>
      <c r="R62" s="5"/>
      <c r="AV62" s="5"/>
    </row>
    <row r="63" spans="1:48">
      <c r="A63" s="14">
        <v>62</v>
      </c>
      <c r="B63" s="15">
        <v>1042647879</v>
      </c>
      <c r="C63" s="14" t="s">
        <v>242</v>
      </c>
      <c r="D63" s="14" t="s">
        <v>570</v>
      </c>
      <c r="E63" s="14" t="s">
        <v>826</v>
      </c>
      <c r="F63" s="16" t="s">
        <v>2029</v>
      </c>
      <c r="G63" s="15">
        <v>1</v>
      </c>
      <c r="H63" s="14" t="s">
        <v>2375</v>
      </c>
      <c r="I63" s="15">
        <v>6</v>
      </c>
      <c r="J63" s="14" t="s">
        <v>2374</v>
      </c>
      <c r="K63" s="15" t="s">
        <v>9</v>
      </c>
      <c r="L63" s="15">
        <v>2</v>
      </c>
      <c r="M63" s="15">
        <v>4061036534</v>
      </c>
      <c r="N63" s="17"/>
      <c r="O63" s="17">
        <v>850</v>
      </c>
      <c r="P63" s="17"/>
      <c r="Q63" s="17">
        <f t="shared" si="0"/>
        <v>850</v>
      </c>
      <c r="R63" s="5"/>
      <c r="AV63" s="5"/>
    </row>
    <row r="64" spans="1:48">
      <c r="A64" s="14">
        <v>63</v>
      </c>
      <c r="B64" s="15">
        <v>1006771535</v>
      </c>
      <c r="C64" s="14" t="s">
        <v>242</v>
      </c>
      <c r="D64" s="14" t="s">
        <v>421</v>
      </c>
      <c r="E64" s="14" t="s">
        <v>422</v>
      </c>
      <c r="F64" s="16" t="s">
        <v>423</v>
      </c>
      <c r="G64" s="15">
        <v>1</v>
      </c>
      <c r="H64" s="14" t="s">
        <v>2375</v>
      </c>
      <c r="I64" s="15">
        <v>6</v>
      </c>
      <c r="J64" s="14" t="s">
        <v>2374</v>
      </c>
      <c r="K64" s="15" t="s">
        <v>9</v>
      </c>
      <c r="L64" s="15">
        <v>2</v>
      </c>
      <c r="M64" s="15">
        <v>4058798407</v>
      </c>
      <c r="N64" s="17"/>
      <c r="O64" s="17">
        <v>850</v>
      </c>
      <c r="P64" s="17"/>
      <c r="Q64" s="17">
        <f t="shared" si="0"/>
        <v>850</v>
      </c>
      <c r="R64" s="5"/>
      <c r="AV64" s="5"/>
    </row>
    <row r="65" spans="1:48">
      <c r="A65" s="14">
        <v>64</v>
      </c>
      <c r="B65" s="15">
        <v>8000062506</v>
      </c>
      <c r="C65" s="14" t="s">
        <v>23</v>
      </c>
      <c r="D65" s="14" t="s">
        <v>2245</v>
      </c>
      <c r="E65" s="14" t="s">
        <v>2246</v>
      </c>
      <c r="F65" s="16" t="s">
        <v>2247</v>
      </c>
      <c r="G65" s="15">
        <v>1</v>
      </c>
      <c r="H65" s="14" t="s">
        <v>2375</v>
      </c>
      <c r="I65" s="15">
        <v>5</v>
      </c>
      <c r="J65" s="14" t="s">
        <v>2373</v>
      </c>
      <c r="K65" s="15" t="s">
        <v>187</v>
      </c>
      <c r="L65" s="15">
        <v>2</v>
      </c>
      <c r="M65" s="15">
        <v>4098711355</v>
      </c>
      <c r="N65" s="17"/>
      <c r="O65" s="17">
        <v>850</v>
      </c>
      <c r="P65" s="17"/>
      <c r="Q65" s="17">
        <f t="shared" si="0"/>
        <v>850</v>
      </c>
      <c r="R65" s="5"/>
      <c r="AV65" s="5"/>
    </row>
    <row r="66" spans="1:48">
      <c r="A66" s="14">
        <v>65</v>
      </c>
      <c r="B66" s="15">
        <v>1040210226</v>
      </c>
      <c r="C66" s="14" t="s">
        <v>576</v>
      </c>
      <c r="D66" s="14" t="s">
        <v>72</v>
      </c>
      <c r="E66" s="14" t="s">
        <v>521</v>
      </c>
      <c r="F66" s="16" t="s">
        <v>1933</v>
      </c>
      <c r="G66" s="15">
        <v>1</v>
      </c>
      <c r="H66" s="14" t="s">
        <v>2375</v>
      </c>
      <c r="I66" s="15">
        <v>5</v>
      </c>
      <c r="J66" s="14" t="s">
        <v>2373</v>
      </c>
      <c r="K66" s="15" t="s">
        <v>9</v>
      </c>
      <c r="L66" s="15">
        <v>2</v>
      </c>
      <c r="M66" s="15">
        <v>4010655531</v>
      </c>
      <c r="N66" s="17"/>
      <c r="O66" s="17">
        <v>850</v>
      </c>
      <c r="P66" s="17"/>
      <c r="Q66" s="17">
        <f t="shared" si="0"/>
        <v>850</v>
      </c>
      <c r="R66" s="5"/>
      <c r="AV66" s="5"/>
    </row>
    <row r="67" spans="1:48">
      <c r="A67" s="14">
        <v>66</v>
      </c>
      <c r="B67" s="15">
        <v>1006252509</v>
      </c>
      <c r="C67" s="14" t="s">
        <v>345</v>
      </c>
      <c r="D67" s="14" t="s">
        <v>25</v>
      </c>
      <c r="E67" s="14" t="s">
        <v>346</v>
      </c>
      <c r="F67" s="16" t="s">
        <v>347</v>
      </c>
      <c r="G67" s="15">
        <v>1</v>
      </c>
      <c r="H67" s="14" t="s">
        <v>2375</v>
      </c>
      <c r="I67" s="15">
        <v>5</v>
      </c>
      <c r="J67" s="14" t="s">
        <v>2373</v>
      </c>
      <c r="K67" s="15" t="s">
        <v>9</v>
      </c>
      <c r="L67" s="15">
        <v>2</v>
      </c>
      <c r="M67" s="15">
        <v>4032483726</v>
      </c>
      <c r="N67" s="17"/>
      <c r="O67" s="17">
        <v>850</v>
      </c>
      <c r="P67" s="17"/>
      <c r="Q67" s="17">
        <f t="shared" si="0"/>
        <v>850</v>
      </c>
      <c r="R67" s="5"/>
      <c r="AV67" s="5"/>
    </row>
    <row r="68" spans="1:48">
      <c r="A68" s="14">
        <v>67</v>
      </c>
      <c r="B68" s="15">
        <v>1025780548</v>
      </c>
      <c r="C68" s="14" t="s">
        <v>193</v>
      </c>
      <c r="D68" s="14" t="s">
        <v>808</v>
      </c>
      <c r="E68" s="14" t="s">
        <v>2347</v>
      </c>
      <c r="F68" s="16" t="s">
        <v>2348</v>
      </c>
      <c r="G68" s="15">
        <v>1</v>
      </c>
      <c r="H68" s="14" t="s">
        <v>2375</v>
      </c>
      <c r="I68" s="15">
        <v>6</v>
      </c>
      <c r="J68" s="14" t="s">
        <v>2374</v>
      </c>
      <c r="K68" s="15" t="s">
        <v>9</v>
      </c>
      <c r="L68" s="15">
        <v>0</v>
      </c>
      <c r="M68" s="15" t="s">
        <v>2458</v>
      </c>
      <c r="N68" s="17">
        <f>368.33+850</f>
        <v>1218.33</v>
      </c>
      <c r="O68" s="17">
        <v>850</v>
      </c>
      <c r="P68" s="17"/>
      <c r="Q68" s="17">
        <f>O68+N68-P68</f>
        <v>2068.33</v>
      </c>
      <c r="R68" s="5"/>
      <c r="AV68" s="5"/>
    </row>
    <row r="69" spans="1:48">
      <c r="A69" s="14">
        <v>68</v>
      </c>
      <c r="B69" s="15">
        <v>1025783058</v>
      </c>
      <c r="C69" s="14" t="s">
        <v>1100</v>
      </c>
      <c r="D69" s="14" t="s">
        <v>570</v>
      </c>
      <c r="E69" s="14" t="s">
        <v>930</v>
      </c>
      <c r="F69" s="16" t="s">
        <v>1793</v>
      </c>
      <c r="G69" s="15">
        <v>1</v>
      </c>
      <c r="H69" s="14" t="s">
        <v>2375</v>
      </c>
      <c r="I69" s="15">
        <v>6</v>
      </c>
      <c r="J69" s="14" t="s">
        <v>2374</v>
      </c>
      <c r="K69" s="15" t="s">
        <v>9</v>
      </c>
      <c r="L69" s="15">
        <v>2</v>
      </c>
      <c r="M69" s="15">
        <v>4059405565</v>
      </c>
      <c r="N69" s="17"/>
      <c r="O69" s="17">
        <v>850</v>
      </c>
      <c r="P69" s="17"/>
      <c r="Q69" s="17">
        <f t="shared" ref="Q69:Q133" si="1">O69+N69-P69</f>
        <v>850</v>
      </c>
      <c r="R69" s="5"/>
      <c r="AV69" s="5"/>
    </row>
    <row r="70" spans="1:48">
      <c r="A70" s="14">
        <v>69</v>
      </c>
      <c r="B70" s="15">
        <v>1040748414</v>
      </c>
      <c r="C70" s="14" t="s">
        <v>190</v>
      </c>
      <c r="D70" s="14" t="s">
        <v>44</v>
      </c>
      <c r="E70" s="14" t="s">
        <v>1962</v>
      </c>
      <c r="F70" s="16" t="s">
        <v>1963</v>
      </c>
      <c r="G70" s="15">
        <v>1</v>
      </c>
      <c r="H70" s="14" t="s">
        <v>2375</v>
      </c>
      <c r="I70" s="15">
        <v>6</v>
      </c>
      <c r="J70" s="14" t="s">
        <v>2374</v>
      </c>
      <c r="K70" s="15" t="s">
        <v>9</v>
      </c>
      <c r="L70" s="15">
        <v>2</v>
      </c>
      <c r="M70" s="15">
        <v>4062375286</v>
      </c>
      <c r="N70" s="17"/>
      <c r="O70" s="17">
        <v>850</v>
      </c>
      <c r="P70" s="17"/>
      <c r="Q70" s="17">
        <f t="shared" si="1"/>
        <v>850</v>
      </c>
      <c r="R70" s="5"/>
      <c r="AV70" s="5"/>
    </row>
    <row r="71" spans="1:48">
      <c r="A71" s="14">
        <v>70</v>
      </c>
      <c r="B71" s="15">
        <v>1025510447</v>
      </c>
      <c r="C71" s="14" t="s">
        <v>190</v>
      </c>
      <c r="D71" s="14" t="s">
        <v>58</v>
      </c>
      <c r="E71" s="14" t="s">
        <v>1344</v>
      </c>
      <c r="F71" s="16" t="s">
        <v>1345</v>
      </c>
      <c r="G71" s="15">
        <v>1</v>
      </c>
      <c r="H71" s="14" t="s">
        <v>2375</v>
      </c>
      <c r="I71" s="15">
        <v>5</v>
      </c>
      <c r="J71" s="14" t="s">
        <v>2373</v>
      </c>
      <c r="K71" s="15" t="s">
        <v>42</v>
      </c>
      <c r="L71" s="15">
        <v>2</v>
      </c>
      <c r="M71" s="15">
        <v>4098710057</v>
      </c>
      <c r="N71" s="17"/>
      <c r="O71" s="17">
        <v>850</v>
      </c>
      <c r="P71" s="17">
        <v>340</v>
      </c>
      <c r="Q71" s="17">
        <f t="shared" si="1"/>
        <v>510</v>
      </c>
      <c r="R71" s="5"/>
      <c r="AV71" s="5"/>
    </row>
    <row r="72" spans="1:48">
      <c r="A72" s="14">
        <v>71</v>
      </c>
      <c r="B72" s="15">
        <v>1025564504</v>
      </c>
      <c r="C72" s="14" t="s">
        <v>189</v>
      </c>
      <c r="D72" s="14" t="s">
        <v>15</v>
      </c>
      <c r="E72" s="14" t="s">
        <v>151</v>
      </c>
      <c r="F72" s="16" t="s">
        <v>1486</v>
      </c>
      <c r="G72" s="15">
        <v>1</v>
      </c>
      <c r="H72" s="14" t="s">
        <v>2375</v>
      </c>
      <c r="I72" s="15">
        <v>6</v>
      </c>
      <c r="J72" s="14" t="s">
        <v>2374</v>
      </c>
      <c r="K72" s="15" t="s">
        <v>9</v>
      </c>
      <c r="L72" s="15">
        <v>2</v>
      </c>
      <c r="M72" s="15">
        <v>4019998601</v>
      </c>
      <c r="N72" s="17"/>
      <c r="O72" s="17">
        <v>850</v>
      </c>
      <c r="P72" s="17"/>
      <c r="Q72" s="17">
        <f t="shared" si="1"/>
        <v>850</v>
      </c>
      <c r="R72" s="5"/>
      <c r="AV72" s="5"/>
    </row>
    <row r="73" spans="1:48">
      <c r="A73" s="14">
        <v>72</v>
      </c>
      <c r="B73" s="15">
        <v>8000062230</v>
      </c>
      <c r="C73" s="14" t="s">
        <v>2204</v>
      </c>
      <c r="D73" s="14" t="s">
        <v>2229</v>
      </c>
      <c r="E73" s="14" t="s">
        <v>2230</v>
      </c>
      <c r="F73" s="16" t="s">
        <v>2231</v>
      </c>
      <c r="G73" s="15">
        <v>1</v>
      </c>
      <c r="H73" s="14" t="s">
        <v>2375</v>
      </c>
      <c r="I73" s="15">
        <v>3</v>
      </c>
      <c r="J73" s="14" t="s">
        <v>2371</v>
      </c>
      <c r="K73" s="15" t="s">
        <v>48</v>
      </c>
      <c r="L73" s="15">
        <v>2</v>
      </c>
      <c r="M73" s="15">
        <v>4098759617</v>
      </c>
      <c r="N73" s="17"/>
      <c r="O73" s="17">
        <v>850</v>
      </c>
      <c r="P73" s="17">
        <v>325</v>
      </c>
      <c r="Q73" s="17">
        <f t="shared" si="1"/>
        <v>525</v>
      </c>
      <c r="R73" s="5"/>
      <c r="AV73" s="5"/>
    </row>
    <row r="74" spans="1:48">
      <c r="A74" s="14">
        <v>73</v>
      </c>
      <c r="B74" s="15">
        <v>1025672459</v>
      </c>
      <c r="C74" s="14" t="s">
        <v>1643</v>
      </c>
      <c r="D74" s="14" t="s">
        <v>226</v>
      </c>
      <c r="E74" s="14" t="s">
        <v>1644</v>
      </c>
      <c r="F74" s="16" t="s">
        <v>1645</v>
      </c>
      <c r="G74" s="15">
        <v>1</v>
      </c>
      <c r="H74" s="14" t="s">
        <v>2375</v>
      </c>
      <c r="I74" s="15">
        <v>3</v>
      </c>
      <c r="J74" s="14" t="s">
        <v>2371</v>
      </c>
      <c r="K74" s="15" t="s">
        <v>42</v>
      </c>
      <c r="L74" s="15">
        <v>2</v>
      </c>
      <c r="M74" s="15">
        <v>4098742560</v>
      </c>
      <c r="N74" s="17"/>
      <c r="O74" s="17">
        <v>850</v>
      </c>
      <c r="P74" s="17"/>
      <c r="Q74" s="17">
        <f t="shared" si="1"/>
        <v>850</v>
      </c>
      <c r="R74" s="5"/>
      <c r="AV74" s="5"/>
    </row>
    <row r="75" spans="1:48">
      <c r="A75" s="14">
        <v>74</v>
      </c>
      <c r="B75" s="15">
        <v>1040192030</v>
      </c>
      <c r="C75" s="14" t="s">
        <v>2463</v>
      </c>
      <c r="D75" s="14" t="s">
        <v>1928</v>
      </c>
      <c r="E75" s="14" t="s">
        <v>1929</v>
      </c>
      <c r="F75" s="16" t="s">
        <v>1930</v>
      </c>
      <c r="G75" s="15">
        <v>1</v>
      </c>
      <c r="H75" s="14" t="s">
        <v>2375</v>
      </c>
      <c r="I75" s="15">
        <v>6</v>
      </c>
      <c r="J75" s="14" t="s">
        <v>2374</v>
      </c>
      <c r="K75" s="15" t="s">
        <v>9</v>
      </c>
      <c r="L75" s="15">
        <v>2</v>
      </c>
      <c r="M75" s="15">
        <v>4048764687</v>
      </c>
      <c r="N75" s="17"/>
      <c r="O75" s="17">
        <v>850</v>
      </c>
      <c r="P75" s="17"/>
      <c r="Q75" s="17">
        <f t="shared" si="1"/>
        <v>850</v>
      </c>
      <c r="R75" s="5"/>
      <c r="AV75" s="5"/>
    </row>
    <row r="76" spans="1:48">
      <c r="A76" s="14">
        <v>75</v>
      </c>
      <c r="B76" s="15">
        <v>8000064138</v>
      </c>
      <c r="C76" s="14" t="s">
        <v>752</v>
      </c>
      <c r="D76" s="14" t="s">
        <v>600</v>
      </c>
      <c r="E76" s="14" t="s">
        <v>2335</v>
      </c>
      <c r="F76" s="16" t="s">
        <v>2336</v>
      </c>
      <c r="G76" s="15">
        <v>1</v>
      </c>
      <c r="H76" s="14" t="s">
        <v>2375</v>
      </c>
      <c r="I76" s="15">
        <v>6</v>
      </c>
      <c r="J76" s="14" t="s">
        <v>2374</v>
      </c>
      <c r="K76" s="15" t="s">
        <v>9</v>
      </c>
      <c r="L76" s="15">
        <v>2</v>
      </c>
      <c r="M76" s="15">
        <v>4040825024</v>
      </c>
      <c r="N76" s="17"/>
      <c r="O76" s="17">
        <v>850</v>
      </c>
      <c r="P76" s="17"/>
      <c r="Q76" s="17">
        <f t="shared" si="1"/>
        <v>850</v>
      </c>
      <c r="R76" s="5"/>
      <c r="AV76" s="5"/>
    </row>
    <row r="77" spans="1:48">
      <c r="A77" s="14">
        <v>76</v>
      </c>
      <c r="B77" s="15">
        <v>1025768812</v>
      </c>
      <c r="C77" s="14" t="s">
        <v>953</v>
      </c>
      <c r="D77" s="14" t="s">
        <v>1771</v>
      </c>
      <c r="E77" s="14" t="s">
        <v>1772</v>
      </c>
      <c r="F77" s="16" t="s">
        <v>1773</v>
      </c>
      <c r="G77" s="15">
        <v>1</v>
      </c>
      <c r="H77" s="14" t="s">
        <v>2375</v>
      </c>
      <c r="I77" s="15">
        <v>6</v>
      </c>
      <c r="J77" s="14" t="s">
        <v>2374</v>
      </c>
      <c r="K77" s="15" t="s">
        <v>9</v>
      </c>
      <c r="L77" s="15">
        <v>2</v>
      </c>
      <c r="M77" s="15">
        <v>4043331413</v>
      </c>
      <c r="N77" s="17"/>
      <c r="O77" s="17">
        <v>850</v>
      </c>
      <c r="P77" s="17"/>
      <c r="Q77" s="17">
        <f t="shared" si="1"/>
        <v>850</v>
      </c>
      <c r="R77" s="5"/>
      <c r="AV77" s="5"/>
    </row>
    <row r="78" spans="1:48">
      <c r="A78" s="14">
        <v>77</v>
      </c>
      <c r="B78" s="15">
        <v>1046190835</v>
      </c>
      <c r="C78" s="14" t="s">
        <v>2111</v>
      </c>
      <c r="D78" s="14" t="s">
        <v>2112</v>
      </c>
      <c r="E78" s="14" t="s">
        <v>2113</v>
      </c>
      <c r="F78" s="16" t="s">
        <v>2114</v>
      </c>
      <c r="G78" s="15">
        <v>1</v>
      </c>
      <c r="H78" s="14" t="s">
        <v>2375</v>
      </c>
      <c r="I78" s="15">
        <v>6</v>
      </c>
      <c r="J78" s="14" t="s">
        <v>2374</v>
      </c>
      <c r="K78" s="15" t="s">
        <v>9</v>
      </c>
      <c r="L78" s="15">
        <v>2</v>
      </c>
      <c r="M78" s="15">
        <v>4018168362</v>
      </c>
      <c r="N78" s="17"/>
      <c r="O78" s="17">
        <v>850</v>
      </c>
      <c r="P78" s="17"/>
      <c r="Q78" s="17">
        <f t="shared" si="1"/>
        <v>850</v>
      </c>
      <c r="R78" s="5"/>
      <c r="AV78" s="5"/>
    </row>
    <row r="79" spans="1:48">
      <c r="A79" s="14">
        <v>78</v>
      </c>
      <c r="B79" s="15">
        <v>1025628264</v>
      </c>
      <c r="C79" s="14" t="s">
        <v>1570</v>
      </c>
      <c r="D79" s="14" t="s">
        <v>1053</v>
      </c>
      <c r="E79" s="14" t="s">
        <v>354</v>
      </c>
      <c r="F79" s="16" t="s">
        <v>1571</v>
      </c>
      <c r="G79" s="15">
        <v>1</v>
      </c>
      <c r="H79" s="14" t="s">
        <v>2375</v>
      </c>
      <c r="I79" s="15">
        <v>5</v>
      </c>
      <c r="J79" s="14" t="s">
        <v>2373</v>
      </c>
      <c r="K79" s="15" t="s">
        <v>187</v>
      </c>
      <c r="L79" s="15">
        <v>2</v>
      </c>
      <c r="M79" s="15">
        <v>4098738288</v>
      </c>
      <c r="N79" s="17"/>
      <c r="O79" s="17">
        <v>850</v>
      </c>
      <c r="P79" s="17"/>
      <c r="Q79" s="17">
        <f t="shared" si="1"/>
        <v>850</v>
      </c>
      <c r="R79" s="5"/>
      <c r="AV79" s="5"/>
    </row>
    <row r="80" spans="1:48">
      <c r="A80" s="14">
        <v>79</v>
      </c>
      <c r="B80" s="15">
        <v>1044527573</v>
      </c>
      <c r="C80" s="14" t="s">
        <v>492</v>
      </c>
      <c r="D80" s="14" t="s">
        <v>258</v>
      </c>
      <c r="E80" s="14" t="s">
        <v>734</v>
      </c>
      <c r="F80" s="16" t="s">
        <v>2077</v>
      </c>
      <c r="G80" s="15">
        <v>1</v>
      </c>
      <c r="H80" s="14" t="s">
        <v>2375</v>
      </c>
      <c r="I80" s="15">
        <v>6</v>
      </c>
      <c r="J80" s="14" t="s">
        <v>2374</v>
      </c>
      <c r="K80" s="15" t="s">
        <v>9</v>
      </c>
      <c r="L80" s="15">
        <v>2</v>
      </c>
      <c r="M80" s="15">
        <v>4062375103</v>
      </c>
      <c r="N80" s="17"/>
      <c r="O80" s="17">
        <v>850</v>
      </c>
      <c r="P80" s="17"/>
      <c r="Q80" s="17">
        <f t="shared" si="1"/>
        <v>850</v>
      </c>
      <c r="R80" s="5"/>
      <c r="AV80" s="5"/>
    </row>
    <row r="81" spans="1:48">
      <c r="A81" s="14">
        <v>80</v>
      </c>
      <c r="B81" s="15">
        <v>1025542315</v>
      </c>
      <c r="C81" s="14" t="s">
        <v>663</v>
      </c>
      <c r="D81" s="14" t="s">
        <v>1067</v>
      </c>
      <c r="E81" s="14" t="s">
        <v>245</v>
      </c>
      <c r="F81" s="16" t="s">
        <v>1430</v>
      </c>
      <c r="G81" s="15">
        <v>1</v>
      </c>
      <c r="H81" s="14" t="s">
        <v>2375</v>
      </c>
      <c r="I81" s="15">
        <v>5</v>
      </c>
      <c r="J81" s="14" t="s">
        <v>2373</v>
      </c>
      <c r="K81" s="15" t="s">
        <v>9</v>
      </c>
      <c r="L81" s="15">
        <v>2</v>
      </c>
      <c r="M81" s="15">
        <v>4009898404</v>
      </c>
      <c r="N81" s="17"/>
      <c r="O81" s="17">
        <v>850</v>
      </c>
      <c r="P81" s="17"/>
      <c r="Q81" s="17">
        <f t="shared" si="1"/>
        <v>850</v>
      </c>
      <c r="R81" s="5"/>
      <c r="AV81" s="5"/>
    </row>
    <row r="82" spans="1:48">
      <c r="A82" s="14">
        <v>81</v>
      </c>
      <c r="B82" s="15">
        <v>1025472632</v>
      </c>
      <c r="C82" s="14" t="s">
        <v>1023</v>
      </c>
      <c r="D82" s="14" t="s">
        <v>350</v>
      </c>
      <c r="E82" s="14" t="s">
        <v>1267</v>
      </c>
      <c r="F82" s="16" t="s">
        <v>1268</v>
      </c>
      <c r="G82" s="15">
        <v>1</v>
      </c>
      <c r="H82" s="14" t="s">
        <v>2375</v>
      </c>
      <c r="I82" s="15">
        <v>5</v>
      </c>
      <c r="J82" s="14" t="s">
        <v>2373</v>
      </c>
      <c r="K82" s="15" t="s">
        <v>160</v>
      </c>
      <c r="L82" s="15">
        <v>2</v>
      </c>
      <c r="M82" s="15">
        <v>4098738601</v>
      </c>
      <c r="N82" s="17"/>
      <c r="O82" s="17">
        <v>850</v>
      </c>
      <c r="P82" s="17"/>
      <c r="Q82" s="17">
        <f t="shared" si="1"/>
        <v>850</v>
      </c>
      <c r="R82" s="5"/>
      <c r="AV82" s="5"/>
    </row>
    <row r="83" spans="1:48">
      <c r="A83" s="14">
        <v>82</v>
      </c>
      <c r="B83" s="15">
        <v>1025514355</v>
      </c>
      <c r="C83" s="14" t="s">
        <v>72</v>
      </c>
      <c r="D83" s="14" t="s">
        <v>113</v>
      </c>
      <c r="E83" s="14" t="s">
        <v>173</v>
      </c>
      <c r="F83" s="16" t="s">
        <v>1351</v>
      </c>
      <c r="G83" s="15">
        <v>1</v>
      </c>
      <c r="H83" s="14" t="s">
        <v>2375</v>
      </c>
      <c r="I83" s="15">
        <v>5</v>
      </c>
      <c r="J83" s="14" t="s">
        <v>2373</v>
      </c>
      <c r="K83" s="15" t="s">
        <v>160</v>
      </c>
      <c r="L83" s="15">
        <v>2</v>
      </c>
      <c r="M83" s="15">
        <v>4098720117</v>
      </c>
      <c r="N83" s="17"/>
      <c r="O83" s="17">
        <v>850</v>
      </c>
      <c r="P83" s="17"/>
      <c r="Q83" s="17">
        <f t="shared" si="1"/>
        <v>850</v>
      </c>
      <c r="R83" s="5"/>
      <c r="AV83" s="5"/>
    </row>
    <row r="84" spans="1:48">
      <c r="A84" s="14">
        <v>83</v>
      </c>
      <c r="B84" s="15">
        <v>8000063398</v>
      </c>
      <c r="C84" s="14" t="s">
        <v>4</v>
      </c>
      <c r="D84" s="14" t="s">
        <v>1057</v>
      </c>
      <c r="E84" s="14" t="s">
        <v>2320</v>
      </c>
      <c r="F84" s="16" t="s">
        <v>2321</v>
      </c>
      <c r="G84" s="15">
        <v>1</v>
      </c>
      <c r="H84" s="14" t="s">
        <v>2375</v>
      </c>
      <c r="I84" s="15">
        <v>5</v>
      </c>
      <c r="J84" s="14" t="s">
        <v>2373</v>
      </c>
      <c r="K84" s="15" t="s">
        <v>160</v>
      </c>
      <c r="L84" s="15">
        <v>2</v>
      </c>
      <c r="M84" s="15">
        <v>4098709881</v>
      </c>
      <c r="N84" s="17"/>
      <c r="O84" s="17">
        <v>850</v>
      </c>
      <c r="P84" s="17"/>
      <c r="Q84" s="17">
        <f t="shared" si="1"/>
        <v>850</v>
      </c>
      <c r="R84" s="5"/>
      <c r="AV84" s="5"/>
    </row>
    <row r="85" spans="1:48">
      <c r="A85" s="14">
        <v>84</v>
      </c>
      <c r="B85" s="15">
        <v>1025437498</v>
      </c>
      <c r="C85" s="14" t="s">
        <v>191</v>
      </c>
      <c r="D85" s="14" t="s">
        <v>321</v>
      </c>
      <c r="E85" s="14" t="s">
        <v>1200</v>
      </c>
      <c r="F85" s="16" t="s">
        <v>1201</v>
      </c>
      <c r="G85" s="15">
        <v>1</v>
      </c>
      <c r="H85" s="14" t="s">
        <v>2375</v>
      </c>
      <c r="I85" s="15">
        <v>5</v>
      </c>
      <c r="J85" s="14" t="s">
        <v>2373</v>
      </c>
      <c r="K85" s="15" t="s">
        <v>187</v>
      </c>
      <c r="L85" s="15">
        <v>2</v>
      </c>
      <c r="M85" s="15">
        <v>4098736749</v>
      </c>
      <c r="N85" s="17"/>
      <c r="O85" s="17">
        <v>850</v>
      </c>
      <c r="P85" s="17">
        <v>640</v>
      </c>
      <c r="Q85" s="17">
        <f t="shared" si="1"/>
        <v>210</v>
      </c>
      <c r="R85" s="5"/>
      <c r="AV85" s="5"/>
    </row>
    <row r="86" spans="1:48">
      <c r="A86" s="14">
        <v>85</v>
      </c>
      <c r="B86" s="15">
        <v>1043589366</v>
      </c>
      <c r="C86" s="14" t="s">
        <v>191</v>
      </c>
      <c r="D86" s="14" t="s">
        <v>683</v>
      </c>
      <c r="E86" s="14" t="s">
        <v>2050</v>
      </c>
      <c r="F86" s="16" t="s">
        <v>2051</v>
      </c>
      <c r="G86" s="15">
        <v>1</v>
      </c>
      <c r="H86" s="14" t="s">
        <v>2375</v>
      </c>
      <c r="I86" s="15">
        <v>4</v>
      </c>
      <c r="J86" s="14" t="s">
        <v>2372</v>
      </c>
      <c r="K86" s="15" t="s">
        <v>9</v>
      </c>
      <c r="L86" s="15">
        <v>2</v>
      </c>
      <c r="M86" s="15">
        <v>4072855820</v>
      </c>
      <c r="N86" s="17"/>
      <c r="O86" s="17">
        <v>850</v>
      </c>
      <c r="P86" s="17"/>
      <c r="Q86" s="17">
        <f t="shared" si="1"/>
        <v>850</v>
      </c>
      <c r="R86" s="5"/>
      <c r="AV86" s="5"/>
    </row>
    <row r="87" spans="1:48">
      <c r="A87" s="14">
        <v>86</v>
      </c>
      <c r="B87" s="15">
        <v>1025750786</v>
      </c>
      <c r="C87" s="14" t="s">
        <v>1743</v>
      </c>
      <c r="D87" s="14" t="s">
        <v>533</v>
      </c>
      <c r="E87" s="14" t="s">
        <v>1744</v>
      </c>
      <c r="F87" s="16" t="s">
        <v>1745</v>
      </c>
      <c r="G87" s="15">
        <v>1</v>
      </c>
      <c r="H87" s="14" t="s">
        <v>2375</v>
      </c>
      <c r="I87" s="15">
        <v>5</v>
      </c>
      <c r="J87" s="14" t="s">
        <v>2373</v>
      </c>
      <c r="K87" s="15" t="s">
        <v>9</v>
      </c>
      <c r="L87" s="15">
        <v>2</v>
      </c>
      <c r="M87" s="15">
        <v>4011816822</v>
      </c>
      <c r="N87" s="17"/>
      <c r="O87" s="17">
        <v>850</v>
      </c>
      <c r="P87" s="17"/>
      <c r="Q87" s="17">
        <f t="shared" si="1"/>
        <v>850</v>
      </c>
      <c r="R87" s="5"/>
      <c r="AV87" s="5"/>
    </row>
    <row r="88" spans="1:48">
      <c r="A88" s="14">
        <v>87</v>
      </c>
      <c r="B88" s="15">
        <v>1025522580</v>
      </c>
      <c r="C88" s="14" t="s">
        <v>273</v>
      </c>
      <c r="D88" s="14" t="s">
        <v>148</v>
      </c>
      <c r="E88" s="14" t="s">
        <v>484</v>
      </c>
      <c r="F88" s="16" t="s">
        <v>1363</v>
      </c>
      <c r="G88" s="15">
        <v>1</v>
      </c>
      <c r="H88" s="14" t="s">
        <v>2375</v>
      </c>
      <c r="I88" s="15">
        <v>5</v>
      </c>
      <c r="J88" s="14" t="s">
        <v>2373</v>
      </c>
      <c r="K88" s="15" t="s">
        <v>187</v>
      </c>
      <c r="L88" s="15">
        <v>2</v>
      </c>
      <c r="M88" s="15">
        <v>4028310906</v>
      </c>
      <c r="N88" s="17"/>
      <c r="O88" s="17">
        <v>850</v>
      </c>
      <c r="P88" s="17"/>
      <c r="Q88" s="17">
        <f t="shared" si="1"/>
        <v>850</v>
      </c>
      <c r="R88" s="5"/>
      <c r="AV88" s="5"/>
    </row>
    <row r="89" spans="1:48">
      <c r="A89" s="14">
        <v>88</v>
      </c>
      <c r="B89" s="15">
        <v>1015355104</v>
      </c>
      <c r="C89" s="14" t="s">
        <v>646</v>
      </c>
      <c r="D89" s="14" t="s">
        <v>0</v>
      </c>
      <c r="E89" s="14" t="s">
        <v>991</v>
      </c>
      <c r="F89" s="16" t="s">
        <v>992</v>
      </c>
      <c r="G89" s="15">
        <v>1</v>
      </c>
      <c r="H89" s="14" t="s">
        <v>2375</v>
      </c>
      <c r="I89" s="15">
        <v>5</v>
      </c>
      <c r="J89" s="14" t="s">
        <v>2373</v>
      </c>
      <c r="K89" s="15" t="s">
        <v>9</v>
      </c>
      <c r="L89" s="15">
        <v>2</v>
      </c>
      <c r="M89" s="15">
        <v>4032499401</v>
      </c>
      <c r="N89" s="17"/>
      <c r="O89" s="17">
        <v>850</v>
      </c>
      <c r="P89" s="17"/>
      <c r="Q89" s="17">
        <f t="shared" si="1"/>
        <v>850</v>
      </c>
      <c r="R89" s="5"/>
      <c r="AV89" s="5"/>
    </row>
    <row r="90" spans="1:48">
      <c r="A90" s="14">
        <v>89</v>
      </c>
      <c r="B90" s="15">
        <v>1025666943</v>
      </c>
      <c r="C90" s="14" t="s">
        <v>620</v>
      </c>
      <c r="D90" s="14" t="s">
        <v>190</v>
      </c>
      <c r="E90" s="14" t="s">
        <v>1627</v>
      </c>
      <c r="F90" s="16" t="s">
        <v>1628</v>
      </c>
      <c r="G90" s="15">
        <v>1</v>
      </c>
      <c r="H90" s="14" t="s">
        <v>2375</v>
      </c>
      <c r="I90" s="15">
        <v>5</v>
      </c>
      <c r="J90" s="14" t="s">
        <v>2373</v>
      </c>
      <c r="K90" s="15" t="s">
        <v>9</v>
      </c>
      <c r="L90" s="15">
        <v>2</v>
      </c>
      <c r="M90" s="15">
        <v>4014776309</v>
      </c>
      <c r="N90" s="17"/>
      <c r="O90" s="17">
        <v>850</v>
      </c>
      <c r="P90" s="17"/>
      <c r="Q90" s="17">
        <f t="shared" si="1"/>
        <v>850</v>
      </c>
      <c r="R90" s="5"/>
      <c r="AV90" s="5"/>
    </row>
    <row r="91" spans="1:48">
      <c r="A91" s="14">
        <v>90</v>
      </c>
      <c r="B91" s="15">
        <v>1042913941</v>
      </c>
      <c r="C91" s="14" t="s">
        <v>54</v>
      </c>
      <c r="D91" s="14" t="s">
        <v>1105</v>
      </c>
      <c r="E91" s="14" t="s">
        <v>2036</v>
      </c>
      <c r="F91" s="16" t="s">
        <v>2037</v>
      </c>
      <c r="G91" s="15">
        <v>1</v>
      </c>
      <c r="H91" s="14" t="s">
        <v>2375</v>
      </c>
      <c r="I91" s="15">
        <v>6</v>
      </c>
      <c r="J91" s="14" t="s">
        <v>2374</v>
      </c>
      <c r="K91" s="15" t="s">
        <v>9</v>
      </c>
      <c r="L91" s="15">
        <v>2</v>
      </c>
      <c r="M91" s="15">
        <v>4048268388</v>
      </c>
      <c r="N91" s="17"/>
      <c r="O91" s="17">
        <v>850</v>
      </c>
      <c r="P91" s="17"/>
      <c r="Q91" s="17">
        <f t="shared" si="1"/>
        <v>850</v>
      </c>
      <c r="R91" s="5"/>
      <c r="AV91" s="5"/>
    </row>
    <row r="92" spans="1:48">
      <c r="A92" s="14">
        <v>91</v>
      </c>
      <c r="B92" s="15">
        <v>1008815232</v>
      </c>
      <c r="C92" s="14" t="s">
        <v>54</v>
      </c>
      <c r="D92" s="14" t="s">
        <v>417</v>
      </c>
      <c r="E92" s="14" t="s">
        <v>830</v>
      </c>
      <c r="F92" s="16" t="s">
        <v>831</v>
      </c>
      <c r="G92" s="15">
        <v>1</v>
      </c>
      <c r="H92" s="14" t="s">
        <v>2375</v>
      </c>
      <c r="I92" s="15">
        <v>5</v>
      </c>
      <c r="J92" s="14" t="s">
        <v>2373</v>
      </c>
      <c r="K92" s="15" t="s">
        <v>174</v>
      </c>
      <c r="L92" s="15">
        <v>2</v>
      </c>
      <c r="M92" s="15">
        <v>4098711185</v>
      </c>
      <c r="N92" s="17"/>
      <c r="O92" s="17">
        <v>850</v>
      </c>
      <c r="P92" s="17"/>
      <c r="Q92" s="17">
        <f t="shared" si="1"/>
        <v>850</v>
      </c>
      <c r="R92" s="5"/>
      <c r="AV92" s="5"/>
    </row>
    <row r="93" spans="1:48">
      <c r="A93" s="14">
        <v>92</v>
      </c>
      <c r="B93" s="15">
        <v>1025756359</v>
      </c>
      <c r="C93" s="14" t="s">
        <v>33</v>
      </c>
      <c r="D93" s="14" t="s">
        <v>113</v>
      </c>
      <c r="E93" s="14" t="s">
        <v>245</v>
      </c>
      <c r="F93" s="16" t="s">
        <v>1754</v>
      </c>
      <c r="G93" s="15">
        <v>1</v>
      </c>
      <c r="H93" s="14" t="s">
        <v>2375</v>
      </c>
      <c r="I93" s="15">
        <v>6</v>
      </c>
      <c r="J93" s="14" t="s">
        <v>2374</v>
      </c>
      <c r="K93" s="15" t="s">
        <v>9</v>
      </c>
      <c r="L93" s="15">
        <v>2</v>
      </c>
      <c r="M93" s="15">
        <v>4055721756</v>
      </c>
      <c r="N93" s="17"/>
      <c r="O93" s="17">
        <v>850</v>
      </c>
      <c r="P93" s="17"/>
      <c r="Q93" s="17">
        <f t="shared" si="1"/>
        <v>850</v>
      </c>
      <c r="R93" s="5"/>
      <c r="AV93" s="5"/>
    </row>
    <row r="94" spans="1:48">
      <c r="A94" s="14">
        <v>93</v>
      </c>
      <c r="B94" s="15">
        <v>1025742950</v>
      </c>
      <c r="C94" s="14" t="s">
        <v>33</v>
      </c>
      <c r="D94" s="14" t="s">
        <v>71</v>
      </c>
      <c r="E94" s="14" t="s">
        <v>1723</v>
      </c>
      <c r="F94" s="16" t="s">
        <v>1724</v>
      </c>
      <c r="G94" s="15">
        <v>1</v>
      </c>
      <c r="H94" s="14" t="s">
        <v>2375</v>
      </c>
      <c r="I94" s="15">
        <v>3</v>
      </c>
      <c r="J94" s="14" t="s">
        <v>2371</v>
      </c>
      <c r="K94" s="15" t="s">
        <v>160</v>
      </c>
      <c r="L94" s="15">
        <v>2</v>
      </c>
      <c r="M94" s="15">
        <v>4098745845</v>
      </c>
      <c r="N94" s="17"/>
      <c r="O94" s="17">
        <v>850</v>
      </c>
      <c r="P94" s="17"/>
      <c r="Q94" s="17">
        <f t="shared" si="1"/>
        <v>850</v>
      </c>
      <c r="R94" s="5"/>
      <c r="AV94" s="5"/>
    </row>
    <row r="95" spans="1:48">
      <c r="A95" s="14">
        <v>94</v>
      </c>
      <c r="B95" s="15">
        <v>1025807760</v>
      </c>
      <c r="C95" s="14" t="s">
        <v>21</v>
      </c>
      <c r="D95" s="14" t="s">
        <v>22</v>
      </c>
      <c r="E95" s="14" t="s">
        <v>1827</v>
      </c>
      <c r="F95" s="16" t="s">
        <v>1828</v>
      </c>
      <c r="G95" s="15">
        <v>1</v>
      </c>
      <c r="H95" s="14" t="s">
        <v>2375</v>
      </c>
      <c r="I95" s="15">
        <v>5</v>
      </c>
      <c r="J95" s="14" t="s">
        <v>2373</v>
      </c>
      <c r="K95" s="15" t="s">
        <v>187</v>
      </c>
      <c r="L95" s="15">
        <v>2</v>
      </c>
      <c r="M95" s="15">
        <v>4098747368</v>
      </c>
      <c r="N95" s="17"/>
      <c r="O95" s="17">
        <v>850</v>
      </c>
      <c r="P95" s="17"/>
      <c r="Q95" s="17">
        <f t="shared" si="1"/>
        <v>850</v>
      </c>
      <c r="R95" s="5"/>
      <c r="AV95" s="5"/>
    </row>
    <row r="96" spans="1:48">
      <c r="A96" s="14">
        <v>95</v>
      </c>
      <c r="B96" s="15">
        <v>1025829711</v>
      </c>
      <c r="C96" s="14" t="s">
        <v>135</v>
      </c>
      <c r="D96" s="14" t="s">
        <v>171</v>
      </c>
      <c r="E96" s="14" t="s">
        <v>1851</v>
      </c>
      <c r="F96" s="16" t="s">
        <v>1852</v>
      </c>
      <c r="G96" s="15">
        <v>1</v>
      </c>
      <c r="H96" s="14" t="s">
        <v>2375</v>
      </c>
      <c r="I96" s="15">
        <v>5</v>
      </c>
      <c r="J96" s="14" t="s">
        <v>2373</v>
      </c>
      <c r="K96" s="15" t="s">
        <v>9</v>
      </c>
      <c r="L96" s="15">
        <v>2</v>
      </c>
      <c r="M96" s="15">
        <v>4013251911</v>
      </c>
      <c r="N96" s="17"/>
      <c r="O96" s="17">
        <v>850</v>
      </c>
      <c r="P96" s="17"/>
      <c r="Q96" s="17">
        <f t="shared" si="1"/>
        <v>850</v>
      </c>
      <c r="R96" s="5"/>
      <c r="AV96" s="5"/>
    </row>
    <row r="97" spans="1:48">
      <c r="A97" s="14">
        <v>96</v>
      </c>
      <c r="B97" s="15">
        <v>1043888419</v>
      </c>
      <c r="C97" s="14" t="s">
        <v>343</v>
      </c>
      <c r="D97" s="14" t="s">
        <v>2060</v>
      </c>
      <c r="E97" s="14" t="s">
        <v>2061</v>
      </c>
      <c r="F97" s="16" t="s">
        <v>2062</v>
      </c>
      <c r="G97" s="15">
        <v>1</v>
      </c>
      <c r="H97" s="14" t="s">
        <v>2375</v>
      </c>
      <c r="I97" s="15">
        <v>4</v>
      </c>
      <c r="J97" s="14" t="s">
        <v>2372</v>
      </c>
      <c r="K97" s="15" t="s">
        <v>9</v>
      </c>
      <c r="L97" s="15">
        <v>2</v>
      </c>
      <c r="M97" s="15">
        <v>4034811275</v>
      </c>
      <c r="N97" s="17"/>
      <c r="O97" s="17">
        <v>850</v>
      </c>
      <c r="P97" s="17"/>
      <c r="Q97" s="17">
        <f t="shared" si="1"/>
        <v>850</v>
      </c>
      <c r="R97" s="5"/>
      <c r="AV97" s="5"/>
    </row>
    <row r="98" spans="1:48">
      <c r="A98" s="14">
        <v>97</v>
      </c>
      <c r="B98" s="15">
        <v>1025424404</v>
      </c>
      <c r="C98" s="14" t="s">
        <v>14</v>
      </c>
      <c r="D98" s="14" t="s">
        <v>454</v>
      </c>
      <c r="E98" s="14" t="s">
        <v>740</v>
      </c>
      <c r="F98" s="16" t="s">
        <v>1158</v>
      </c>
      <c r="G98" s="15">
        <v>1</v>
      </c>
      <c r="H98" s="14" t="s">
        <v>2375</v>
      </c>
      <c r="I98" s="15">
        <v>5</v>
      </c>
      <c r="J98" s="14" t="s">
        <v>2373</v>
      </c>
      <c r="K98" s="15" t="s">
        <v>187</v>
      </c>
      <c r="L98" s="15">
        <v>2</v>
      </c>
      <c r="M98" s="15">
        <v>4098737877</v>
      </c>
      <c r="N98" s="17"/>
      <c r="O98" s="17">
        <v>850</v>
      </c>
      <c r="P98" s="17"/>
      <c r="Q98" s="17">
        <f t="shared" si="1"/>
        <v>850</v>
      </c>
      <c r="R98" s="5"/>
      <c r="AV98" s="5"/>
    </row>
    <row r="99" spans="1:48">
      <c r="A99" s="14">
        <v>98</v>
      </c>
      <c r="B99" s="15">
        <v>1032108664</v>
      </c>
      <c r="C99" s="14" t="s">
        <v>137</v>
      </c>
      <c r="D99" s="14" t="s">
        <v>560</v>
      </c>
      <c r="E99" s="14" t="s">
        <v>1910</v>
      </c>
      <c r="F99" s="16" t="s">
        <v>1911</v>
      </c>
      <c r="G99" s="15">
        <v>1</v>
      </c>
      <c r="H99" s="14" t="s">
        <v>2375</v>
      </c>
      <c r="I99" s="15">
        <v>5</v>
      </c>
      <c r="J99" s="14" t="s">
        <v>2373</v>
      </c>
      <c r="K99" s="15" t="s">
        <v>9</v>
      </c>
      <c r="L99" s="15">
        <v>2</v>
      </c>
      <c r="M99" s="15">
        <v>4005864726</v>
      </c>
      <c r="N99" s="17"/>
      <c r="O99" s="17">
        <v>850</v>
      </c>
      <c r="P99" s="17"/>
      <c r="Q99" s="17">
        <f t="shared" si="1"/>
        <v>850</v>
      </c>
      <c r="R99" s="5"/>
      <c r="AV99" s="5"/>
    </row>
    <row r="100" spans="1:48">
      <c r="A100" s="14">
        <v>99</v>
      </c>
      <c r="B100" s="15">
        <v>1075142463</v>
      </c>
      <c r="C100" s="14" t="s">
        <v>137</v>
      </c>
      <c r="D100" s="14" t="s">
        <v>149</v>
      </c>
      <c r="E100" s="14" t="s">
        <v>2155</v>
      </c>
      <c r="F100" s="16" t="s">
        <v>2156</v>
      </c>
      <c r="G100" s="15">
        <v>1</v>
      </c>
      <c r="H100" s="14" t="s">
        <v>2375</v>
      </c>
      <c r="I100" s="15">
        <v>6</v>
      </c>
      <c r="J100" s="14" t="s">
        <v>2374</v>
      </c>
      <c r="K100" s="15" t="s">
        <v>9</v>
      </c>
      <c r="L100" s="15">
        <v>2</v>
      </c>
      <c r="M100" s="15">
        <v>4066819057</v>
      </c>
      <c r="N100" s="17"/>
      <c r="O100" s="17">
        <v>850</v>
      </c>
      <c r="P100" s="17"/>
      <c r="Q100" s="17">
        <f t="shared" si="1"/>
        <v>850</v>
      </c>
      <c r="R100" s="5"/>
      <c r="AV100" s="5"/>
    </row>
    <row r="101" spans="1:48" s="107" customFormat="1">
      <c r="A101" s="14">
        <v>100</v>
      </c>
      <c r="B101" s="110">
        <v>1025523678</v>
      </c>
      <c r="C101" s="109" t="s">
        <v>1364</v>
      </c>
      <c r="D101" s="109" t="s">
        <v>32</v>
      </c>
      <c r="E101" s="109" t="s">
        <v>1365</v>
      </c>
      <c r="F101" s="111" t="s">
        <v>1366</v>
      </c>
      <c r="G101" s="110">
        <v>1</v>
      </c>
      <c r="H101" s="109" t="s">
        <v>2375</v>
      </c>
      <c r="I101" s="110">
        <v>5</v>
      </c>
      <c r="J101" s="109" t="s">
        <v>2373</v>
      </c>
      <c r="K101" s="110" t="s">
        <v>9</v>
      </c>
      <c r="L101" s="110">
        <v>2</v>
      </c>
      <c r="M101" s="110">
        <v>4098710227</v>
      </c>
      <c r="N101" s="112"/>
      <c r="O101" s="112">
        <f>ROUND((850/30)*27,2)</f>
        <v>765</v>
      </c>
      <c r="P101" s="112"/>
      <c r="Q101" s="112">
        <f t="shared" si="1"/>
        <v>765</v>
      </c>
    </row>
    <row r="102" spans="1:48">
      <c r="A102" s="14">
        <v>101</v>
      </c>
      <c r="B102" s="15">
        <v>1043841063</v>
      </c>
      <c r="C102" s="14" t="s">
        <v>1821</v>
      </c>
      <c r="D102" s="14" t="s">
        <v>44</v>
      </c>
      <c r="E102" s="14" t="s">
        <v>2058</v>
      </c>
      <c r="F102" s="16" t="s">
        <v>2059</v>
      </c>
      <c r="G102" s="15">
        <v>1</v>
      </c>
      <c r="H102" s="14" t="s">
        <v>2375</v>
      </c>
      <c r="I102" s="15">
        <v>4</v>
      </c>
      <c r="J102" s="14" t="s">
        <v>2372</v>
      </c>
      <c r="K102" s="15" t="s">
        <v>9</v>
      </c>
      <c r="L102" s="15">
        <v>2</v>
      </c>
      <c r="M102" s="15">
        <v>4014665892</v>
      </c>
      <c r="N102" s="17"/>
      <c r="O102" s="17">
        <v>850</v>
      </c>
      <c r="P102" s="17"/>
      <c r="Q102" s="17">
        <f t="shared" si="1"/>
        <v>850</v>
      </c>
      <c r="R102" s="5"/>
      <c r="AV102" s="5"/>
    </row>
    <row r="103" spans="1:48">
      <c r="A103" s="14">
        <v>102</v>
      </c>
      <c r="B103" s="15">
        <v>8000062512</v>
      </c>
      <c r="C103" s="14" t="s">
        <v>263</v>
      </c>
      <c r="D103" s="14" t="s">
        <v>2250</v>
      </c>
      <c r="E103" s="14" t="s">
        <v>921</v>
      </c>
      <c r="F103" s="16" t="s">
        <v>2251</v>
      </c>
      <c r="G103" s="15">
        <v>1</v>
      </c>
      <c r="H103" s="14" t="s">
        <v>2375</v>
      </c>
      <c r="I103" s="15">
        <v>5</v>
      </c>
      <c r="J103" s="14" t="s">
        <v>2373</v>
      </c>
      <c r="K103" s="15" t="s">
        <v>160</v>
      </c>
      <c r="L103" s="15">
        <v>2</v>
      </c>
      <c r="M103" s="15">
        <v>4098708931</v>
      </c>
      <c r="N103" s="17"/>
      <c r="O103" s="17">
        <v>850</v>
      </c>
      <c r="P103" s="17"/>
      <c r="Q103" s="17">
        <f t="shared" si="1"/>
        <v>850</v>
      </c>
      <c r="R103" s="5"/>
      <c r="AV103" s="5"/>
    </row>
    <row r="104" spans="1:48">
      <c r="A104" s="14">
        <v>103</v>
      </c>
      <c r="B104" s="15">
        <v>1025712295</v>
      </c>
      <c r="C104" s="14" t="s">
        <v>331</v>
      </c>
      <c r="D104" s="14" t="s">
        <v>704</v>
      </c>
      <c r="E104" s="14" t="s">
        <v>1677</v>
      </c>
      <c r="F104" s="16" t="s">
        <v>1678</v>
      </c>
      <c r="G104" s="15">
        <v>1</v>
      </c>
      <c r="H104" s="14" t="s">
        <v>2375</v>
      </c>
      <c r="I104" s="15">
        <v>5</v>
      </c>
      <c r="J104" s="14" t="s">
        <v>2373</v>
      </c>
      <c r="K104" s="15" t="s">
        <v>9</v>
      </c>
      <c r="L104" s="15">
        <v>2</v>
      </c>
      <c r="M104" s="15">
        <v>4019372826</v>
      </c>
      <c r="N104" s="17"/>
      <c r="O104" s="17">
        <v>850</v>
      </c>
      <c r="P104" s="17"/>
      <c r="Q104" s="17">
        <f t="shared" si="1"/>
        <v>850</v>
      </c>
      <c r="R104" s="5"/>
      <c r="AV104" s="5"/>
    </row>
    <row r="105" spans="1:48">
      <c r="A105" s="14">
        <v>104</v>
      </c>
      <c r="B105" s="15">
        <v>1025434364</v>
      </c>
      <c r="C105" s="14" t="s">
        <v>148</v>
      </c>
      <c r="D105" s="14" t="s">
        <v>1198</v>
      </c>
      <c r="E105" s="14" t="s">
        <v>679</v>
      </c>
      <c r="F105" s="16" t="s">
        <v>1199</v>
      </c>
      <c r="G105" s="15">
        <v>1</v>
      </c>
      <c r="H105" s="14" t="s">
        <v>2375</v>
      </c>
      <c r="I105" s="15">
        <v>5</v>
      </c>
      <c r="J105" s="14" t="s">
        <v>2373</v>
      </c>
      <c r="K105" s="15" t="s">
        <v>174</v>
      </c>
      <c r="L105" s="15">
        <v>2</v>
      </c>
      <c r="M105" s="15">
        <v>4033842495</v>
      </c>
      <c r="N105" s="17"/>
      <c r="O105" s="17">
        <v>850</v>
      </c>
      <c r="P105" s="17"/>
      <c r="Q105" s="17">
        <f t="shared" si="1"/>
        <v>850</v>
      </c>
      <c r="R105" s="5"/>
      <c r="AV105" s="5"/>
    </row>
    <row r="106" spans="1:48">
      <c r="A106" s="14">
        <v>105</v>
      </c>
      <c r="B106" s="15">
        <v>8000061383</v>
      </c>
      <c r="C106" s="14" t="s">
        <v>356</v>
      </c>
      <c r="D106" s="14" t="s">
        <v>2187</v>
      </c>
      <c r="E106" s="14" t="s">
        <v>1081</v>
      </c>
      <c r="F106" s="16" t="s">
        <v>2188</v>
      </c>
      <c r="G106" s="15">
        <v>1</v>
      </c>
      <c r="H106" s="14" t="s">
        <v>2375</v>
      </c>
      <c r="I106" s="15">
        <v>5</v>
      </c>
      <c r="J106" s="14" t="s">
        <v>2373</v>
      </c>
      <c r="K106" s="15" t="s">
        <v>187</v>
      </c>
      <c r="L106" s="15">
        <v>2</v>
      </c>
      <c r="M106" s="15">
        <v>4098737435</v>
      </c>
      <c r="N106" s="17"/>
      <c r="O106" s="17">
        <v>850</v>
      </c>
      <c r="P106" s="17"/>
      <c r="Q106" s="17">
        <f t="shared" si="1"/>
        <v>850</v>
      </c>
      <c r="R106" s="5"/>
      <c r="AV106" s="5"/>
    </row>
    <row r="107" spans="1:48">
      <c r="A107" s="14">
        <v>106</v>
      </c>
      <c r="B107" s="15">
        <v>1025498325</v>
      </c>
      <c r="C107" s="14" t="s">
        <v>1327</v>
      </c>
      <c r="D107" s="14" t="s">
        <v>66</v>
      </c>
      <c r="E107" s="14" t="s">
        <v>834</v>
      </c>
      <c r="F107" s="16" t="s">
        <v>1328</v>
      </c>
      <c r="G107" s="15">
        <v>1</v>
      </c>
      <c r="H107" s="14" t="s">
        <v>2375</v>
      </c>
      <c r="I107" s="15">
        <v>5</v>
      </c>
      <c r="J107" s="14" t="s">
        <v>2373</v>
      </c>
      <c r="K107" s="15" t="s">
        <v>42</v>
      </c>
      <c r="L107" s="15">
        <v>2</v>
      </c>
      <c r="M107" s="15">
        <v>4098711649</v>
      </c>
      <c r="N107" s="17"/>
      <c r="O107" s="17">
        <v>850</v>
      </c>
      <c r="P107" s="17"/>
      <c r="Q107" s="17">
        <f t="shared" si="1"/>
        <v>850</v>
      </c>
      <c r="R107" s="5"/>
      <c r="AV107" s="5"/>
    </row>
    <row r="108" spans="1:48">
      <c r="A108" s="14">
        <v>107</v>
      </c>
      <c r="B108" s="15">
        <v>1025471036</v>
      </c>
      <c r="C108" s="14" t="s">
        <v>1264</v>
      </c>
      <c r="D108" s="14" t="s">
        <v>333</v>
      </c>
      <c r="E108" s="14" t="s">
        <v>1265</v>
      </c>
      <c r="F108" s="16" t="s">
        <v>1266</v>
      </c>
      <c r="G108" s="15">
        <v>1</v>
      </c>
      <c r="H108" s="14" t="s">
        <v>2375</v>
      </c>
      <c r="I108" s="15">
        <v>5</v>
      </c>
      <c r="J108" s="14" t="s">
        <v>2373</v>
      </c>
      <c r="K108" s="15" t="s">
        <v>160</v>
      </c>
      <c r="L108" s="15">
        <v>2</v>
      </c>
      <c r="M108" s="15">
        <v>4098715334</v>
      </c>
      <c r="N108" s="17"/>
      <c r="O108" s="17">
        <v>850</v>
      </c>
      <c r="P108" s="17"/>
      <c r="Q108" s="17">
        <f t="shared" si="1"/>
        <v>850</v>
      </c>
      <c r="R108" s="5"/>
      <c r="AV108" s="5"/>
    </row>
    <row r="109" spans="1:48">
      <c r="A109" s="14">
        <v>108</v>
      </c>
      <c r="B109" s="15">
        <v>1025734766</v>
      </c>
      <c r="C109" s="14" t="s">
        <v>626</v>
      </c>
      <c r="D109" s="14" t="s">
        <v>1706</v>
      </c>
      <c r="E109" s="14" t="s">
        <v>1707</v>
      </c>
      <c r="F109" s="16" t="s">
        <v>1708</v>
      </c>
      <c r="G109" s="15">
        <v>1</v>
      </c>
      <c r="H109" s="14" t="s">
        <v>2375</v>
      </c>
      <c r="I109" s="15">
        <v>5</v>
      </c>
      <c r="J109" s="14" t="s">
        <v>2373</v>
      </c>
      <c r="K109" s="15" t="s">
        <v>160</v>
      </c>
      <c r="L109" s="15">
        <v>2</v>
      </c>
      <c r="M109" s="15">
        <v>4098746825</v>
      </c>
      <c r="N109" s="17"/>
      <c r="O109" s="17">
        <v>850</v>
      </c>
      <c r="P109" s="17"/>
      <c r="Q109" s="17">
        <f t="shared" si="1"/>
        <v>850</v>
      </c>
      <c r="R109" s="5"/>
      <c r="AV109" s="5"/>
    </row>
    <row r="110" spans="1:48">
      <c r="A110" s="14">
        <v>109</v>
      </c>
      <c r="B110" s="15">
        <v>1025638974</v>
      </c>
      <c r="C110" s="14" t="s">
        <v>152</v>
      </c>
      <c r="D110" s="14" t="s">
        <v>1585</v>
      </c>
      <c r="E110" s="14" t="s">
        <v>1586</v>
      </c>
      <c r="F110" s="16" t="s">
        <v>1587</v>
      </c>
      <c r="G110" s="15">
        <v>1</v>
      </c>
      <c r="H110" s="14" t="s">
        <v>2375</v>
      </c>
      <c r="I110" s="15">
        <v>4</v>
      </c>
      <c r="J110" s="14" t="s">
        <v>2372</v>
      </c>
      <c r="K110" s="15" t="s">
        <v>9</v>
      </c>
      <c r="L110" s="15">
        <v>2</v>
      </c>
      <c r="M110" s="15">
        <v>4040845459</v>
      </c>
      <c r="N110" s="17"/>
      <c r="O110" s="17">
        <v>850</v>
      </c>
      <c r="P110" s="17"/>
      <c r="Q110" s="17">
        <f t="shared" si="1"/>
        <v>850</v>
      </c>
      <c r="R110" s="5"/>
      <c r="AV110" s="5"/>
    </row>
    <row r="111" spans="1:48">
      <c r="A111" s="14">
        <v>110</v>
      </c>
      <c r="B111" s="15">
        <v>1008578921</v>
      </c>
      <c r="C111" s="14" t="s">
        <v>768</v>
      </c>
      <c r="D111" s="14" t="s">
        <v>769</v>
      </c>
      <c r="E111" s="14" t="s">
        <v>770</v>
      </c>
      <c r="F111" s="16" t="s">
        <v>771</v>
      </c>
      <c r="G111" s="15">
        <v>1</v>
      </c>
      <c r="H111" s="14" t="s">
        <v>2375</v>
      </c>
      <c r="I111" s="15">
        <v>5</v>
      </c>
      <c r="J111" s="14" t="s">
        <v>2373</v>
      </c>
      <c r="K111" s="15" t="s">
        <v>42</v>
      </c>
      <c r="L111" s="15">
        <v>2</v>
      </c>
      <c r="M111" s="15">
        <v>4098708591</v>
      </c>
      <c r="N111" s="17"/>
      <c r="O111" s="17">
        <v>850</v>
      </c>
      <c r="P111" s="17"/>
      <c r="Q111" s="17">
        <f t="shared" si="1"/>
        <v>850</v>
      </c>
      <c r="R111" s="5"/>
      <c r="AV111" s="5"/>
    </row>
    <row r="112" spans="1:48">
      <c r="A112" s="14">
        <v>111</v>
      </c>
      <c r="B112" s="15">
        <v>1025645049</v>
      </c>
      <c r="C112" s="14" t="s">
        <v>298</v>
      </c>
      <c r="D112" s="14" t="s">
        <v>294</v>
      </c>
      <c r="E112" s="14" t="s">
        <v>1592</v>
      </c>
      <c r="F112" s="16" t="s">
        <v>1593</v>
      </c>
      <c r="G112" s="15">
        <v>1</v>
      </c>
      <c r="H112" s="14" t="s">
        <v>2375</v>
      </c>
      <c r="I112" s="15">
        <v>5</v>
      </c>
      <c r="J112" s="14" t="s">
        <v>2373</v>
      </c>
      <c r="K112" s="15" t="s">
        <v>174</v>
      </c>
      <c r="L112" s="15">
        <v>2</v>
      </c>
      <c r="M112" s="15">
        <v>4098710847</v>
      </c>
      <c r="N112" s="17"/>
      <c r="O112" s="17">
        <v>850</v>
      </c>
      <c r="P112" s="17"/>
      <c r="Q112" s="17">
        <f t="shared" si="1"/>
        <v>850</v>
      </c>
      <c r="R112" s="5"/>
      <c r="AV112" s="5"/>
    </row>
    <row r="113" spans="1:48">
      <c r="A113" s="14">
        <v>112</v>
      </c>
      <c r="B113" s="15">
        <v>1025681772</v>
      </c>
      <c r="C113" s="14" t="s">
        <v>1182</v>
      </c>
      <c r="D113" s="14" t="s">
        <v>72</v>
      </c>
      <c r="E113" s="14" t="s">
        <v>312</v>
      </c>
      <c r="F113" s="16" t="s">
        <v>1653</v>
      </c>
      <c r="G113" s="15">
        <v>1</v>
      </c>
      <c r="H113" s="14" t="s">
        <v>2375</v>
      </c>
      <c r="I113" s="15">
        <v>6</v>
      </c>
      <c r="J113" s="14" t="s">
        <v>2374</v>
      </c>
      <c r="K113" s="15" t="s">
        <v>9</v>
      </c>
      <c r="L113" s="15">
        <v>2</v>
      </c>
      <c r="M113" s="15">
        <v>4059323275</v>
      </c>
      <c r="N113" s="17"/>
      <c r="O113" s="17">
        <v>850</v>
      </c>
      <c r="P113" s="17"/>
      <c r="Q113" s="17">
        <f t="shared" si="1"/>
        <v>850</v>
      </c>
      <c r="R113" s="5"/>
      <c r="AV113" s="5"/>
    </row>
    <row r="114" spans="1:48">
      <c r="A114" s="14">
        <v>113</v>
      </c>
      <c r="B114" s="15">
        <v>1040910937</v>
      </c>
      <c r="C114" s="14" t="s">
        <v>2476</v>
      </c>
      <c r="D114" s="14" t="s">
        <v>10</v>
      </c>
      <c r="E114" s="14" t="s">
        <v>2477</v>
      </c>
      <c r="F114" s="16" t="s">
        <v>2478</v>
      </c>
      <c r="G114" s="15">
        <v>1</v>
      </c>
      <c r="H114" s="14" t="s">
        <v>2375</v>
      </c>
      <c r="I114" s="15">
        <v>6</v>
      </c>
      <c r="J114" s="14" t="s">
        <v>2374</v>
      </c>
      <c r="K114" s="15" t="s">
        <v>9</v>
      </c>
      <c r="L114" s="15">
        <v>0</v>
      </c>
      <c r="M114" s="15" t="s">
        <v>2458</v>
      </c>
      <c r="N114" s="17">
        <v>566.66999999999996</v>
      </c>
      <c r="O114" s="17">
        <v>0</v>
      </c>
      <c r="P114" s="17"/>
      <c r="Q114" s="17">
        <f t="shared" si="1"/>
        <v>566.66999999999996</v>
      </c>
      <c r="R114" s="5"/>
      <c r="AV114" s="5"/>
    </row>
    <row r="115" spans="1:48">
      <c r="A115" s="14">
        <v>114</v>
      </c>
      <c r="B115" s="15">
        <v>1040671908</v>
      </c>
      <c r="C115" s="14" t="s">
        <v>334</v>
      </c>
      <c r="D115" s="14" t="s">
        <v>1953</v>
      </c>
      <c r="E115" s="14" t="s">
        <v>1954</v>
      </c>
      <c r="F115" s="16" t="s">
        <v>1955</v>
      </c>
      <c r="G115" s="15">
        <v>1</v>
      </c>
      <c r="H115" s="14" t="s">
        <v>2375</v>
      </c>
      <c r="I115" s="15">
        <v>6</v>
      </c>
      <c r="J115" s="14" t="s">
        <v>2374</v>
      </c>
      <c r="K115" s="15" t="s">
        <v>9</v>
      </c>
      <c r="L115" s="15">
        <v>2</v>
      </c>
      <c r="M115" s="15">
        <v>4055858743</v>
      </c>
      <c r="N115" s="17"/>
      <c r="O115" s="17">
        <v>850</v>
      </c>
      <c r="P115" s="17"/>
      <c r="Q115" s="17">
        <f t="shared" si="1"/>
        <v>850</v>
      </c>
      <c r="R115" s="5"/>
      <c r="AV115" s="5"/>
    </row>
    <row r="116" spans="1:48">
      <c r="A116" s="14">
        <v>115</v>
      </c>
      <c r="B116" s="15">
        <v>1025814421</v>
      </c>
      <c r="C116" s="14" t="s">
        <v>299</v>
      </c>
      <c r="D116" s="14" t="s">
        <v>114</v>
      </c>
      <c r="E116" s="14" t="s">
        <v>442</v>
      </c>
      <c r="F116" s="16" t="s">
        <v>1843</v>
      </c>
      <c r="G116" s="15">
        <v>1</v>
      </c>
      <c r="H116" s="14" t="s">
        <v>2375</v>
      </c>
      <c r="I116" s="15">
        <v>5</v>
      </c>
      <c r="J116" s="14" t="s">
        <v>2373</v>
      </c>
      <c r="K116" s="15" t="s">
        <v>9</v>
      </c>
      <c r="L116" s="15">
        <v>2</v>
      </c>
      <c r="M116" s="15">
        <v>4013207211</v>
      </c>
      <c r="N116" s="17"/>
      <c r="O116" s="17">
        <v>850</v>
      </c>
      <c r="P116" s="17"/>
      <c r="Q116" s="17">
        <f t="shared" si="1"/>
        <v>850</v>
      </c>
      <c r="R116" s="5"/>
      <c r="AV116" s="5"/>
    </row>
    <row r="117" spans="1:48">
      <c r="A117" s="14">
        <v>116</v>
      </c>
      <c r="B117" s="15">
        <v>1016696440</v>
      </c>
      <c r="C117" s="14" t="s">
        <v>299</v>
      </c>
      <c r="D117" s="14" t="s">
        <v>5</v>
      </c>
      <c r="E117" s="14" t="s">
        <v>154</v>
      </c>
      <c r="F117" s="16" t="s">
        <v>1021</v>
      </c>
      <c r="G117" s="15">
        <v>1</v>
      </c>
      <c r="H117" s="14" t="s">
        <v>2375</v>
      </c>
      <c r="I117" s="15">
        <v>6</v>
      </c>
      <c r="J117" s="14" t="s">
        <v>2374</v>
      </c>
      <c r="K117" s="15" t="s">
        <v>9</v>
      </c>
      <c r="L117" s="15">
        <v>2</v>
      </c>
      <c r="M117" s="15">
        <v>4057473024</v>
      </c>
      <c r="N117" s="17"/>
      <c r="O117" s="17">
        <v>850</v>
      </c>
      <c r="P117" s="17"/>
      <c r="Q117" s="17">
        <f t="shared" si="1"/>
        <v>850</v>
      </c>
      <c r="R117" s="5"/>
      <c r="AV117" s="5"/>
    </row>
    <row r="118" spans="1:48">
      <c r="A118" s="14">
        <v>117</v>
      </c>
      <c r="B118" s="15">
        <v>8000061944</v>
      </c>
      <c r="C118" s="14" t="s">
        <v>17</v>
      </c>
      <c r="D118" s="14" t="s">
        <v>2205</v>
      </c>
      <c r="E118" s="14" t="s">
        <v>2206</v>
      </c>
      <c r="F118" s="16" t="s">
        <v>2207</v>
      </c>
      <c r="G118" s="15">
        <v>1</v>
      </c>
      <c r="H118" s="14" t="s">
        <v>2375</v>
      </c>
      <c r="I118" s="15">
        <v>5</v>
      </c>
      <c r="J118" s="14" t="s">
        <v>2373</v>
      </c>
      <c r="K118" s="15" t="s">
        <v>384</v>
      </c>
      <c r="L118" s="15">
        <v>2</v>
      </c>
      <c r="M118" s="15">
        <v>4098738067</v>
      </c>
      <c r="N118" s="17"/>
      <c r="O118" s="17">
        <v>850</v>
      </c>
      <c r="P118" s="17"/>
      <c r="Q118" s="17">
        <f t="shared" si="1"/>
        <v>850</v>
      </c>
      <c r="R118" s="5"/>
      <c r="AV118" s="5"/>
    </row>
    <row r="119" spans="1:48">
      <c r="A119" s="14">
        <v>118</v>
      </c>
      <c r="B119" s="15">
        <v>1025405103</v>
      </c>
      <c r="C119" s="14" t="s">
        <v>5</v>
      </c>
      <c r="D119" s="14" t="s">
        <v>373</v>
      </c>
      <c r="E119" s="14" t="s">
        <v>728</v>
      </c>
      <c r="F119" s="16" t="s">
        <v>1106</v>
      </c>
      <c r="G119" s="15">
        <v>1</v>
      </c>
      <c r="H119" s="14" t="s">
        <v>2375</v>
      </c>
      <c r="I119" s="15">
        <v>5</v>
      </c>
      <c r="J119" s="14" t="s">
        <v>2373</v>
      </c>
      <c r="K119" s="15" t="s">
        <v>160</v>
      </c>
      <c r="L119" s="15">
        <v>2</v>
      </c>
      <c r="M119" s="15">
        <v>4098757932</v>
      </c>
      <c r="N119" s="17"/>
      <c r="O119" s="17">
        <v>850</v>
      </c>
      <c r="P119" s="17"/>
      <c r="Q119" s="17">
        <f t="shared" si="1"/>
        <v>850</v>
      </c>
      <c r="R119" s="5"/>
      <c r="AV119" s="5"/>
    </row>
    <row r="120" spans="1:48" s="13" customFormat="1">
      <c r="A120" s="14">
        <v>119</v>
      </c>
      <c r="B120" s="15">
        <v>1015281103</v>
      </c>
      <c r="C120" s="14" t="s">
        <v>494</v>
      </c>
      <c r="D120" s="14" t="s">
        <v>988</v>
      </c>
      <c r="E120" s="14" t="s">
        <v>989</v>
      </c>
      <c r="F120" s="16" t="s">
        <v>990</v>
      </c>
      <c r="G120" s="15">
        <v>1</v>
      </c>
      <c r="H120" s="14" t="s">
        <v>2375</v>
      </c>
      <c r="I120" s="15">
        <v>5</v>
      </c>
      <c r="J120" s="14" t="s">
        <v>2373</v>
      </c>
      <c r="K120" s="15" t="s">
        <v>48</v>
      </c>
      <c r="L120" s="15">
        <v>2</v>
      </c>
      <c r="M120" s="15">
        <v>4098708028</v>
      </c>
      <c r="N120" s="17"/>
      <c r="O120" s="17">
        <v>850</v>
      </c>
      <c r="P120" s="17"/>
      <c r="Q120" s="17">
        <f t="shared" si="1"/>
        <v>850</v>
      </c>
    </row>
    <row r="121" spans="1:48">
      <c r="A121" s="14">
        <v>120</v>
      </c>
      <c r="B121" s="15">
        <v>1025810432</v>
      </c>
      <c r="C121" s="14" t="s">
        <v>348</v>
      </c>
      <c r="D121" s="14" t="s">
        <v>267</v>
      </c>
      <c r="E121" s="14" t="s">
        <v>1835</v>
      </c>
      <c r="F121" s="16" t="s">
        <v>1836</v>
      </c>
      <c r="G121" s="15">
        <v>1</v>
      </c>
      <c r="H121" s="14" t="s">
        <v>2375</v>
      </c>
      <c r="I121" s="15">
        <v>6</v>
      </c>
      <c r="J121" s="14" t="s">
        <v>2374</v>
      </c>
      <c r="K121" s="15" t="s">
        <v>9</v>
      </c>
      <c r="L121" s="15">
        <v>2</v>
      </c>
      <c r="M121" s="15">
        <v>4011883503</v>
      </c>
      <c r="N121" s="17"/>
      <c r="O121" s="17">
        <v>850</v>
      </c>
      <c r="P121" s="17"/>
      <c r="Q121" s="17">
        <f t="shared" si="1"/>
        <v>850</v>
      </c>
      <c r="R121" s="5"/>
      <c r="AV121" s="5"/>
    </row>
    <row r="122" spans="1:48">
      <c r="A122" s="14">
        <v>121</v>
      </c>
      <c r="B122" s="15">
        <v>1025412009</v>
      </c>
      <c r="C122" s="14" t="s">
        <v>420</v>
      </c>
      <c r="D122" s="14" t="s">
        <v>1118</v>
      </c>
      <c r="E122" s="14" t="s">
        <v>1119</v>
      </c>
      <c r="F122" s="16" t="s">
        <v>1120</v>
      </c>
      <c r="G122" s="15">
        <v>1</v>
      </c>
      <c r="H122" s="14" t="s">
        <v>2375</v>
      </c>
      <c r="I122" s="15">
        <v>5</v>
      </c>
      <c r="J122" s="14" t="s">
        <v>2373</v>
      </c>
      <c r="K122" s="15" t="s">
        <v>187</v>
      </c>
      <c r="L122" s="15">
        <v>2</v>
      </c>
      <c r="M122" s="15">
        <v>4098718872</v>
      </c>
      <c r="N122" s="17"/>
      <c r="O122" s="17">
        <v>850</v>
      </c>
      <c r="P122" s="17"/>
      <c r="Q122" s="17">
        <f t="shared" si="1"/>
        <v>850</v>
      </c>
      <c r="R122" s="5"/>
      <c r="AV122" s="5"/>
    </row>
    <row r="123" spans="1:48">
      <c r="A123" s="14">
        <v>122</v>
      </c>
      <c r="B123" s="15">
        <v>8000062508</v>
      </c>
      <c r="C123" s="14" t="s">
        <v>207</v>
      </c>
      <c r="D123" s="14" t="s">
        <v>23</v>
      </c>
      <c r="E123" s="14" t="s">
        <v>2248</v>
      </c>
      <c r="F123" s="16" t="s">
        <v>2249</v>
      </c>
      <c r="G123" s="15">
        <v>1</v>
      </c>
      <c r="H123" s="14" t="s">
        <v>2375</v>
      </c>
      <c r="I123" s="15">
        <v>3</v>
      </c>
      <c r="J123" s="14" t="s">
        <v>2371</v>
      </c>
      <c r="K123" s="15" t="s">
        <v>48</v>
      </c>
      <c r="L123" s="15">
        <v>2</v>
      </c>
      <c r="M123" s="15">
        <v>4098738741</v>
      </c>
      <c r="N123" s="17"/>
      <c r="O123" s="17">
        <v>850</v>
      </c>
      <c r="P123" s="17"/>
      <c r="Q123" s="17">
        <f t="shared" si="1"/>
        <v>850</v>
      </c>
      <c r="R123" s="5"/>
      <c r="AV123" s="5"/>
    </row>
    <row r="124" spans="1:48">
      <c r="A124" s="14">
        <v>123</v>
      </c>
      <c r="B124" s="15">
        <v>8000080648</v>
      </c>
      <c r="C124" s="14" t="s">
        <v>207</v>
      </c>
      <c r="D124" s="14" t="s">
        <v>1182</v>
      </c>
      <c r="E124" s="14" t="s">
        <v>1041</v>
      </c>
      <c r="F124" s="16" t="s">
        <v>2340</v>
      </c>
      <c r="G124" s="15">
        <v>1</v>
      </c>
      <c r="H124" s="14" t="s">
        <v>2375</v>
      </c>
      <c r="I124" s="15">
        <v>5</v>
      </c>
      <c r="J124" s="14" t="s">
        <v>2373</v>
      </c>
      <c r="K124" s="15" t="s">
        <v>9</v>
      </c>
      <c r="L124" s="15">
        <v>2</v>
      </c>
      <c r="M124" s="15">
        <v>4013400674</v>
      </c>
      <c r="N124" s="17"/>
      <c r="O124" s="17">
        <v>850</v>
      </c>
      <c r="P124" s="17"/>
      <c r="Q124" s="17">
        <f t="shared" si="1"/>
        <v>850</v>
      </c>
      <c r="R124" s="5"/>
      <c r="AV124" s="5"/>
    </row>
    <row r="125" spans="1:48">
      <c r="A125" s="14">
        <v>124</v>
      </c>
      <c r="B125" s="15">
        <v>1025532967</v>
      </c>
      <c r="C125" s="14" t="s">
        <v>1408</v>
      </c>
      <c r="D125" s="14" t="s">
        <v>1409</v>
      </c>
      <c r="E125" s="14" t="s">
        <v>2344</v>
      </c>
      <c r="F125" s="16" t="s">
        <v>1410</v>
      </c>
      <c r="G125" s="15">
        <v>1</v>
      </c>
      <c r="H125" s="14" t="s">
        <v>2375</v>
      </c>
      <c r="I125" s="15">
        <v>5</v>
      </c>
      <c r="J125" s="14" t="s">
        <v>2373</v>
      </c>
      <c r="K125" s="15" t="s">
        <v>9</v>
      </c>
      <c r="L125" s="15">
        <v>2</v>
      </c>
      <c r="M125" s="15">
        <v>4033904636</v>
      </c>
      <c r="N125" s="17"/>
      <c r="O125" s="17">
        <v>850</v>
      </c>
      <c r="P125" s="17"/>
      <c r="Q125" s="17">
        <f t="shared" si="1"/>
        <v>850</v>
      </c>
      <c r="R125" s="5"/>
      <c r="AV125" s="5"/>
    </row>
    <row r="126" spans="1:48">
      <c r="A126" s="14">
        <v>125</v>
      </c>
      <c r="B126" s="15">
        <v>1025487694</v>
      </c>
      <c r="C126" s="14" t="s">
        <v>1309</v>
      </c>
      <c r="D126" s="14" t="s">
        <v>200</v>
      </c>
      <c r="E126" s="14" t="s">
        <v>1310</v>
      </c>
      <c r="F126" s="16" t="s">
        <v>1311</v>
      </c>
      <c r="G126" s="15">
        <v>1</v>
      </c>
      <c r="H126" s="14" t="s">
        <v>2375</v>
      </c>
      <c r="I126" s="15">
        <v>5</v>
      </c>
      <c r="J126" s="14" t="s">
        <v>2373</v>
      </c>
      <c r="K126" s="15" t="s">
        <v>9</v>
      </c>
      <c r="L126" s="15">
        <v>2</v>
      </c>
      <c r="M126" s="15">
        <v>4098708702</v>
      </c>
      <c r="N126" s="17"/>
      <c r="O126" s="17">
        <v>850</v>
      </c>
      <c r="P126" s="17"/>
      <c r="Q126" s="17">
        <f t="shared" si="1"/>
        <v>850</v>
      </c>
      <c r="R126" s="5"/>
      <c r="AV126" s="5"/>
    </row>
    <row r="127" spans="1:48">
      <c r="A127" s="14">
        <v>126</v>
      </c>
      <c r="B127" s="15">
        <v>1046599130</v>
      </c>
      <c r="C127" s="14" t="s">
        <v>83</v>
      </c>
      <c r="D127" s="14" t="s">
        <v>2020</v>
      </c>
      <c r="E127" s="14" t="s">
        <v>2119</v>
      </c>
      <c r="F127" s="16" t="s">
        <v>2120</v>
      </c>
      <c r="G127" s="15">
        <v>1</v>
      </c>
      <c r="H127" s="14" t="s">
        <v>2375</v>
      </c>
      <c r="I127" s="15">
        <v>6</v>
      </c>
      <c r="J127" s="14" t="s">
        <v>2374</v>
      </c>
      <c r="K127" s="15" t="s">
        <v>9</v>
      </c>
      <c r="L127" s="15">
        <v>2</v>
      </c>
      <c r="M127" s="15">
        <v>4045964030</v>
      </c>
      <c r="N127" s="17"/>
      <c r="O127" s="17">
        <v>850</v>
      </c>
      <c r="P127" s="17"/>
      <c r="Q127" s="17">
        <f t="shared" si="1"/>
        <v>850</v>
      </c>
      <c r="R127" s="5"/>
      <c r="AV127" s="5"/>
    </row>
    <row r="128" spans="1:48">
      <c r="A128" s="14">
        <v>127</v>
      </c>
      <c r="B128" s="15">
        <v>8000060895</v>
      </c>
      <c r="C128" s="14" t="s">
        <v>574</v>
      </c>
      <c r="D128" s="14" t="s">
        <v>904</v>
      </c>
      <c r="E128" s="14" t="s">
        <v>2183</v>
      </c>
      <c r="F128" s="16" t="s">
        <v>2184</v>
      </c>
      <c r="G128" s="15">
        <v>1</v>
      </c>
      <c r="H128" s="14" t="s">
        <v>2375</v>
      </c>
      <c r="I128" s="15">
        <v>5</v>
      </c>
      <c r="J128" s="14" t="s">
        <v>2373</v>
      </c>
      <c r="K128" s="15" t="s">
        <v>187</v>
      </c>
      <c r="L128" s="15">
        <v>2</v>
      </c>
      <c r="M128" s="15">
        <v>4098748038</v>
      </c>
      <c r="N128" s="17"/>
      <c r="O128" s="17">
        <v>850</v>
      </c>
      <c r="P128" s="17"/>
      <c r="Q128" s="17">
        <f t="shared" si="1"/>
        <v>850</v>
      </c>
      <c r="R128" s="5"/>
      <c r="AV128" s="5"/>
    </row>
    <row r="129" spans="1:48">
      <c r="A129" s="14">
        <v>128</v>
      </c>
      <c r="B129" s="15">
        <v>1025410595</v>
      </c>
      <c r="C129" s="14" t="s">
        <v>295</v>
      </c>
      <c r="D129" s="14" t="s">
        <v>1112</v>
      </c>
      <c r="E129" s="14" t="s">
        <v>1113</v>
      </c>
      <c r="F129" s="16" t="s">
        <v>1114</v>
      </c>
      <c r="G129" s="15">
        <v>9</v>
      </c>
      <c r="H129" s="14" t="s">
        <v>2375</v>
      </c>
      <c r="I129" s="15">
        <v>5</v>
      </c>
      <c r="J129" s="14" t="s">
        <v>2373</v>
      </c>
      <c r="K129" s="15" t="s">
        <v>187</v>
      </c>
      <c r="L129" s="15">
        <v>2</v>
      </c>
      <c r="M129" s="15">
        <v>4098738881</v>
      </c>
      <c r="N129" s="17"/>
      <c r="O129" s="17">
        <v>850</v>
      </c>
      <c r="P129" s="17"/>
      <c r="Q129" s="17">
        <f t="shared" si="1"/>
        <v>850</v>
      </c>
      <c r="R129" s="5"/>
      <c r="AV129" s="5"/>
    </row>
    <row r="130" spans="1:48">
      <c r="A130" s="14">
        <v>129</v>
      </c>
      <c r="B130" s="15">
        <v>1041358843</v>
      </c>
      <c r="C130" s="14" t="s">
        <v>256</v>
      </c>
      <c r="D130" s="14" t="s">
        <v>30</v>
      </c>
      <c r="E130" s="14" t="s">
        <v>1992</v>
      </c>
      <c r="F130" s="16" t="s">
        <v>1993</v>
      </c>
      <c r="G130" s="15">
        <v>9</v>
      </c>
      <c r="H130" s="14" t="s">
        <v>2375</v>
      </c>
      <c r="I130" s="15">
        <v>6</v>
      </c>
      <c r="J130" s="14" t="s">
        <v>2374</v>
      </c>
      <c r="K130" s="15" t="s">
        <v>9</v>
      </c>
      <c r="L130" s="15">
        <v>2</v>
      </c>
      <c r="M130" s="15">
        <v>4014976316</v>
      </c>
      <c r="N130" s="17"/>
      <c r="O130" s="17">
        <v>850</v>
      </c>
      <c r="P130" s="17"/>
      <c r="Q130" s="17">
        <f t="shared" si="1"/>
        <v>850</v>
      </c>
      <c r="R130" s="5"/>
      <c r="AV130" s="5"/>
    </row>
    <row r="131" spans="1:48">
      <c r="A131" s="14">
        <v>130</v>
      </c>
      <c r="B131" s="15">
        <v>1025709088</v>
      </c>
      <c r="C131" s="14" t="s">
        <v>321</v>
      </c>
      <c r="D131" s="14" t="s">
        <v>1634</v>
      </c>
      <c r="E131" s="14" t="s">
        <v>1675</v>
      </c>
      <c r="F131" s="16" t="s">
        <v>1676</v>
      </c>
      <c r="G131" s="15">
        <v>9</v>
      </c>
      <c r="H131" s="14" t="s">
        <v>2375</v>
      </c>
      <c r="I131" s="15">
        <v>5</v>
      </c>
      <c r="J131" s="14" t="s">
        <v>2373</v>
      </c>
      <c r="K131" s="15" t="s">
        <v>9</v>
      </c>
      <c r="L131" s="15">
        <v>2</v>
      </c>
      <c r="M131" s="15">
        <v>4009768470</v>
      </c>
      <c r="N131" s="17"/>
      <c r="O131" s="17">
        <f>850-198</f>
        <v>652</v>
      </c>
      <c r="P131" s="17"/>
      <c r="Q131" s="17">
        <f t="shared" si="1"/>
        <v>652</v>
      </c>
      <c r="R131" s="5"/>
      <c r="AV131" s="5"/>
    </row>
    <row r="132" spans="1:48">
      <c r="A132" s="14">
        <v>131</v>
      </c>
      <c r="B132" s="15">
        <v>1025763481</v>
      </c>
      <c r="C132" s="14" t="s">
        <v>466</v>
      </c>
      <c r="D132" s="14" t="s">
        <v>19</v>
      </c>
      <c r="E132" s="14" t="s">
        <v>491</v>
      </c>
      <c r="F132" s="16" t="s">
        <v>1760</v>
      </c>
      <c r="G132" s="15">
        <v>9</v>
      </c>
      <c r="H132" s="14" t="s">
        <v>2375</v>
      </c>
      <c r="I132" s="15">
        <v>5</v>
      </c>
      <c r="J132" s="14" t="s">
        <v>2373</v>
      </c>
      <c r="K132" s="15" t="s">
        <v>9</v>
      </c>
      <c r="L132" s="15">
        <v>2</v>
      </c>
      <c r="M132" s="15">
        <v>4033864251</v>
      </c>
      <c r="N132" s="17"/>
      <c r="O132" s="17">
        <v>850</v>
      </c>
      <c r="P132" s="17"/>
      <c r="Q132" s="17">
        <f t="shared" si="1"/>
        <v>850</v>
      </c>
      <c r="R132" s="5"/>
      <c r="AV132" s="5"/>
    </row>
    <row r="133" spans="1:48">
      <c r="A133" s="14">
        <v>132</v>
      </c>
      <c r="B133" s="15">
        <v>1008001343</v>
      </c>
      <c r="C133" s="14" t="s">
        <v>242</v>
      </c>
      <c r="D133" s="14" t="s">
        <v>652</v>
      </c>
      <c r="E133" s="14" t="s">
        <v>653</v>
      </c>
      <c r="F133" s="16" t="s">
        <v>654</v>
      </c>
      <c r="G133" s="15">
        <v>9</v>
      </c>
      <c r="H133" s="14" t="s">
        <v>2375</v>
      </c>
      <c r="I133" s="15">
        <v>5</v>
      </c>
      <c r="J133" s="14" t="s">
        <v>2373</v>
      </c>
      <c r="K133" s="15" t="s">
        <v>160</v>
      </c>
      <c r="L133" s="15">
        <v>2</v>
      </c>
      <c r="M133" s="15">
        <v>4098707722</v>
      </c>
      <c r="N133" s="17"/>
      <c r="O133" s="17">
        <v>850</v>
      </c>
      <c r="P133" s="17"/>
      <c r="Q133" s="17">
        <f t="shared" si="1"/>
        <v>850</v>
      </c>
      <c r="R133" s="5"/>
      <c r="AV133" s="5"/>
    </row>
    <row r="134" spans="1:48">
      <c r="A134" s="14">
        <v>133</v>
      </c>
      <c r="B134" s="15">
        <v>1044459711</v>
      </c>
      <c r="C134" s="14" t="s">
        <v>120</v>
      </c>
      <c r="D134" s="14" t="s">
        <v>2074</v>
      </c>
      <c r="E134" s="14" t="s">
        <v>2075</v>
      </c>
      <c r="F134" s="16" t="s">
        <v>2076</v>
      </c>
      <c r="G134" s="15">
        <v>9</v>
      </c>
      <c r="H134" s="14" t="s">
        <v>2375</v>
      </c>
      <c r="I134" s="15">
        <v>5</v>
      </c>
      <c r="J134" s="14" t="s">
        <v>2373</v>
      </c>
      <c r="K134" s="15" t="s">
        <v>9</v>
      </c>
      <c r="L134" s="15">
        <v>2</v>
      </c>
      <c r="M134" s="15">
        <v>4019372885</v>
      </c>
      <c r="N134" s="17"/>
      <c r="O134" s="17">
        <v>850</v>
      </c>
      <c r="P134" s="17"/>
      <c r="Q134" s="17">
        <f t="shared" ref="Q134:Q198" si="2">O134+N134-P134</f>
        <v>850</v>
      </c>
      <c r="R134" s="5"/>
      <c r="AV134" s="5"/>
    </row>
    <row r="135" spans="1:48">
      <c r="A135" s="14">
        <v>134</v>
      </c>
      <c r="B135" s="15">
        <v>1008487380</v>
      </c>
      <c r="C135" s="14" t="s">
        <v>191</v>
      </c>
      <c r="D135" s="14" t="s">
        <v>724</v>
      </c>
      <c r="E135" s="14" t="s">
        <v>725</v>
      </c>
      <c r="F135" s="16" t="s">
        <v>726</v>
      </c>
      <c r="G135" s="15">
        <v>9</v>
      </c>
      <c r="H135" s="14" t="s">
        <v>2375</v>
      </c>
      <c r="I135" s="15">
        <v>5</v>
      </c>
      <c r="J135" s="14" t="s">
        <v>2373</v>
      </c>
      <c r="K135" s="15" t="s">
        <v>160</v>
      </c>
      <c r="L135" s="15">
        <v>2</v>
      </c>
      <c r="M135" s="15">
        <v>4098710375</v>
      </c>
      <c r="N135" s="17"/>
      <c r="O135" s="17">
        <v>850</v>
      </c>
      <c r="P135" s="17"/>
      <c r="Q135" s="17">
        <f t="shared" si="2"/>
        <v>850</v>
      </c>
      <c r="R135" s="5"/>
      <c r="AV135" s="5"/>
    </row>
    <row r="136" spans="1:48">
      <c r="A136" s="14">
        <v>135</v>
      </c>
      <c r="B136" s="15">
        <v>1044970245</v>
      </c>
      <c r="C136" s="14" t="s">
        <v>273</v>
      </c>
      <c r="D136" s="14" t="s">
        <v>191</v>
      </c>
      <c r="E136" s="14" t="s">
        <v>2087</v>
      </c>
      <c r="F136" s="16" t="s">
        <v>2088</v>
      </c>
      <c r="G136" s="15">
        <v>9</v>
      </c>
      <c r="H136" s="14" t="s">
        <v>2375</v>
      </c>
      <c r="I136" s="15">
        <v>6</v>
      </c>
      <c r="J136" s="14" t="s">
        <v>2374</v>
      </c>
      <c r="K136" s="15" t="s">
        <v>9</v>
      </c>
      <c r="L136" s="15">
        <v>2</v>
      </c>
      <c r="M136" s="15">
        <v>4028380424</v>
      </c>
      <c r="N136" s="17"/>
      <c r="O136" s="17">
        <v>850</v>
      </c>
      <c r="P136" s="17"/>
      <c r="Q136" s="17">
        <f t="shared" si="2"/>
        <v>850</v>
      </c>
      <c r="R136" s="5"/>
      <c r="AV136" s="5"/>
    </row>
    <row r="137" spans="1:48">
      <c r="A137" s="14">
        <v>136</v>
      </c>
      <c r="B137" s="15">
        <v>1025793199</v>
      </c>
      <c r="C137" s="14" t="s">
        <v>73</v>
      </c>
      <c r="D137" s="14" t="s">
        <v>598</v>
      </c>
      <c r="E137" s="14" t="s">
        <v>366</v>
      </c>
      <c r="F137" s="16" t="s">
        <v>1808</v>
      </c>
      <c r="G137" s="15">
        <v>9</v>
      </c>
      <c r="H137" s="14" t="s">
        <v>2375</v>
      </c>
      <c r="I137" s="15">
        <v>5</v>
      </c>
      <c r="J137" s="14" t="s">
        <v>2373</v>
      </c>
      <c r="K137" s="15" t="s">
        <v>9</v>
      </c>
      <c r="L137" s="15">
        <v>2</v>
      </c>
      <c r="M137" s="15">
        <v>4098726794</v>
      </c>
      <c r="N137" s="17"/>
      <c r="O137" s="17">
        <v>850</v>
      </c>
      <c r="P137" s="17"/>
      <c r="Q137" s="17">
        <f t="shared" si="2"/>
        <v>850</v>
      </c>
      <c r="R137" s="5"/>
      <c r="AV137" s="5"/>
    </row>
    <row r="138" spans="1:48">
      <c r="A138" s="14">
        <v>137</v>
      </c>
      <c r="B138" s="15">
        <v>1025450665</v>
      </c>
      <c r="C138" s="14" t="s">
        <v>220</v>
      </c>
      <c r="D138" s="14" t="s">
        <v>1231</v>
      </c>
      <c r="E138" s="14" t="s">
        <v>80</v>
      </c>
      <c r="F138" s="16" t="s">
        <v>1232</v>
      </c>
      <c r="G138" s="15">
        <v>9</v>
      </c>
      <c r="H138" s="14" t="s">
        <v>2375</v>
      </c>
      <c r="I138" s="15">
        <v>5</v>
      </c>
      <c r="J138" s="14" t="s">
        <v>2373</v>
      </c>
      <c r="K138" s="15" t="s">
        <v>384</v>
      </c>
      <c r="L138" s="15">
        <v>2</v>
      </c>
      <c r="M138" s="15">
        <v>4098738822</v>
      </c>
      <c r="N138" s="17"/>
      <c r="O138" s="17">
        <v>850</v>
      </c>
      <c r="P138" s="17"/>
      <c r="Q138" s="17">
        <f t="shared" ref="Q138" si="3">O138+N138-P138</f>
        <v>850</v>
      </c>
      <c r="R138" s="5"/>
      <c r="AV138" s="5"/>
    </row>
    <row r="139" spans="1:48" ht="12.75">
      <c r="A139" s="14"/>
      <c r="B139" s="15"/>
      <c r="C139" s="14"/>
      <c r="D139" s="14"/>
      <c r="E139" s="14"/>
      <c r="F139" s="16"/>
      <c r="G139" s="15"/>
      <c r="H139" s="14"/>
      <c r="I139" s="15"/>
      <c r="J139" s="14"/>
      <c r="K139" s="15"/>
      <c r="L139" s="15"/>
      <c r="M139" s="15"/>
      <c r="N139" s="108">
        <f>SUM(N2:N138)</f>
        <v>3258.34</v>
      </c>
      <c r="O139" s="108">
        <f>SUM(O2:O138)</f>
        <v>114467</v>
      </c>
      <c r="P139" s="108">
        <f>SUM(P2:P138)</f>
        <v>1560</v>
      </c>
      <c r="Q139" s="108">
        <f>O139+N139-P139</f>
        <v>116165.34</v>
      </c>
      <c r="R139" s="5"/>
      <c r="AV139" s="5"/>
    </row>
    <row r="140" spans="1:48">
      <c r="A140" s="14">
        <v>1</v>
      </c>
      <c r="B140" s="15">
        <v>1046521909</v>
      </c>
      <c r="C140" s="14" t="s">
        <v>1312</v>
      </c>
      <c r="D140" s="14" t="s">
        <v>2116</v>
      </c>
      <c r="E140" s="14" t="s">
        <v>2117</v>
      </c>
      <c r="F140" s="16" t="s">
        <v>2118</v>
      </c>
      <c r="G140" s="15">
        <v>2</v>
      </c>
      <c r="H140" s="14" t="s">
        <v>2376</v>
      </c>
      <c r="I140" s="15">
        <v>6</v>
      </c>
      <c r="J140" s="14" t="s">
        <v>2374</v>
      </c>
      <c r="K140" s="15" t="s">
        <v>9</v>
      </c>
      <c r="L140" s="15">
        <v>2</v>
      </c>
      <c r="M140" s="15">
        <v>4047429604</v>
      </c>
      <c r="N140" s="17"/>
      <c r="O140" s="17">
        <v>850</v>
      </c>
      <c r="P140" s="17"/>
      <c r="Q140" s="17">
        <f t="shared" si="2"/>
        <v>850</v>
      </c>
      <c r="R140" s="5"/>
      <c r="AV140" s="5"/>
    </row>
    <row r="141" spans="1:48">
      <c r="A141" s="14">
        <v>2</v>
      </c>
      <c r="B141" s="15">
        <v>8000063389</v>
      </c>
      <c r="C141" s="14" t="s">
        <v>1574</v>
      </c>
      <c r="D141" s="14" t="s">
        <v>2310</v>
      </c>
      <c r="E141" s="14" t="s">
        <v>926</v>
      </c>
      <c r="F141" s="16" t="s">
        <v>2311</v>
      </c>
      <c r="G141" s="15">
        <v>2</v>
      </c>
      <c r="H141" s="14" t="s">
        <v>2376</v>
      </c>
      <c r="I141" s="15">
        <v>5</v>
      </c>
      <c r="J141" s="14" t="s">
        <v>2373</v>
      </c>
      <c r="K141" s="15" t="s">
        <v>160</v>
      </c>
      <c r="L141" s="15">
        <v>2</v>
      </c>
      <c r="M141" s="15">
        <v>4098741459</v>
      </c>
      <c r="N141" s="17"/>
      <c r="O141" s="17">
        <v>850</v>
      </c>
      <c r="P141" s="17"/>
      <c r="Q141" s="17">
        <f t="shared" si="2"/>
        <v>850</v>
      </c>
      <c r="R141" s="5"/>
      <c r="AV141" s="5"/>
    </row>
    <row r="142" spans="1:48">
      <c r="A142" s="14">
        <v>3</v>
      </c>
      <c r="B142" s="15">
        <v>1025446118</v>
      </c>
      <c r="C142" s="14" t="s">
        <v>1222</v>
      </c>
      <c r="D142" s="14" t="s">
        <v>1207</v>
      </c>
      <c r="E142" s="14" t="s">
        <v>116</v>
      </c>
      <c r="F142" s="16" t="s">
        <v>1223</v>
      </c>
      <c r="G142" s="15">
        <v>2</v>
      </c>
      <c r="H142" s="14" t="s">
        <v>2376</v>
      </c>
      <c r="I142" s="15">
        <v>5</v>
      </c>
      <c r="J142" s="14" t="s">
        <v>2373</v>
      </c>
      <c r="K142" s="15" t="s">
        <v>160</v>
      </c>
      <c r="L142" s="15">
        <v>2</v>
      </c>
      <c r="M142" s="15">
        <v>4098745543</v>
      </c>
      <c r="N142" s="17"/>
      <c r="O142" s="17">
        <v>850</v>
      </c>
      <c r="P142" s="17"/>
      <c r="Q142" s="17">
        <f t="shared" si="2"/>
        <v>850</v>
      </c>
      <c r="R142" s="5"/>
      <c r="AV142" s="5"/>
    </row>
    <row r="143" spans="1:48">
      <c r="A143" s="14">
        <v>4</v>
      </c>
      <c r="B143" s="15">
        <v>1008117959</v>
      </c>
      <c r="C143" s="14" t="s">
        <v>545</v>
      </c>
      <c r="D143" s="14" t="s">
        <v>118</v>
      </c>
      <c r="E143" s="14" t="s">
        <v>676</v>
      </c>
      <c r="F143" s="16" t="s">
        <v>677</v>
      </c>
      <c r="G143" s="15">
        <v>2</v>
      </c>
      <c r="H143" s="14" t="s">
        <v>2376</v>
      </c>
      <c r="I143" s="15">
        <v>5</v>
      </c>
      <c r="J143" s="14" t="s">
        <v>2373</v>
      </c>
      <c r="K143" s="15" t="s">
        <v>160</v>
      </c>
      <c r="L143" s="15">
        <v>2</v>
      </c>
      <c r="M143" s="15">
        <v>4098742595</v>
      </c>
      <c r="N143" s="17"/>
      <c r="O143" s="17">
        <v>850</v>
      </c>
      <c r="P143" s="17"/>
      <c r="Q143" s="17">
        <f t="shared" si="2"/>
        <v>850</v>
      </c>
      <c r="R143" s="5"/>
      <c r="AV143" s="5"/>
    </row>
    <row r="144" spans="1:48">
      <c r="A144" s="14">
        <v>5</v>
      </c>
      <c r="B144" s="15">
        <v>1025514687</v>
      </c>
      <c r="C144" s="14" t="s">
        <v>1353</v>
      </c>
      <c r="D144" s="14" t="s">
        <v>72</v>
      </c>
      <c r="E144" s="14" t="s">
        <v>1354</v>
      </c>
      <c r="F144" s="16" t="s">
        <v>1355</v>
      </c>
      <c r="G144" s="15">
        <v>2</v>
      </c>
      <c r="H144" s="14" t="s">
        <v>2376</v>
      </c>
      <c r="I144" s="15">
        <v>6</v>
      </c>
      <c r="J144" s="14" t="s">
        <v>2374</v>
      </c>
      <c r="K144" s="15" t="s">
        <v>9</v>
      </c>
      <c r="L144" s="15">
        <v>2</v>
      </c>
      <c r="M144" s="15">
        <v>4043166722</v>
      </c>
      <c r="N144" s="17"/>
      <c r="O144" s="17">
        <v>850</v>
      </c>
      <c r="P144" s="17"/>
      <c r="Q144" s="17">
        <f t="shared" si="2"/>
        <v>850</v>
      </c>
      <c r="R144" s="5"/>
      <c r="AV144" s="5"/>
    </row>
    <row r="145" spans="1:48">
      <c r="A145" s="14">
        <v>6</v>
      </c>
      <c r="B145" s="15">
        <v>1025454573</v>
      </c>
      <c r="C145" s="14" t="s">
        <v>1238</v>
      </c>
      <c r="D145" s="14" t="s">
        <v>1239</v>
      </c>
      <c r="E145" s="14" t="s">
        <v>1240</v>
      </c>
      <c r="F145" s="16" t="s">
        <v>1241</v>
      </c>
      <c r="G145" s="15">
        <v>2</v>
      </c>
      <c r="H145" s="14" t="s">
        <v>2376</v>
      </c>
      <c r="I145" s="15">
        <v>3</v>
      </c>
      <c r="J145" s="14" t="s">
        <v>2371</v>
      </c>
      <c r="K145" s="15" t="s">
        <v>9</v>
      </c>
      <c r="L145" s="15">
        <v>2</v>
      </c>
      <c r="M145" s="15">
        <v>4010458884</v>
      </c>
      <c r="N145" s="17"/>
      <c r="O145" s="17">
        <v>850</v>
      </c>
      <c r="P145" s="17"/>
      <c r="Q145" s="17">
        <f t="shared" si="2"/>
        <v>850</v>
      </c>
      <c r="R145" s="5"/>
      <c r="AV145" s="5"/>
    </row>
    <row r="146" spans="1:48">
      <c r="A146" s="14">
        <v>7</v>
      </c>
      <c r="B146" s="15">
        <v>1025811891</v>
      </c>
      <c r="C146" s="14" t="s">
        <v>614</v>
      </c>
      <c r="D146" s="14" t="s">
        <v>614</v>
      </c>
      <c r="E146" s="14" t="s">
        <v>1838</v>
      </c>
      <c r="F146" s="16" t="s">
        <v>1839</v>
      </c>
      <c r="G146" s="15">
        <v>2</v>
      </c>
      <c r="H146" s="14" t="s">
        <v>2376</v>
      </c>
      <c r="I146" s="15">
        <v>5</v>
      </c>
      <c r="J146" s="14" t="s">
        <v>2373</v>
      </c>
      <c r="K146" s="15" t="s">
        <v>187</v>
      </c>
      <c r="L146" s="15">
        <v>2</v>
      </c>
      <c r="M146" s="15">
        <v>4098748747</v>
      </c>
      <c r="N146" s="17"/>
      <c r="O146" s="17">
        <v>850</v>
      </c>
      <c r="P146" s="17"/>
      <c r="Q146" s="17">
        <f t="shared" si="2"/>
        <v>850</v>
      </c>
      <c r="R146" s="5"/>
      <c r="AV146" s="5"/>
    </row>
    <row r="147" spans="1:48">
      <c r="A147" s="14">
        <v>8</v>
      </c>
      <c r="B147" s="15">
        <v>1025735208</v>
      </c>
      <c r="C147" s="14" t="s">
        <v>1709</v>
      </c>
      <c r="D147" s="14" t="s">
        <v>254</v>
      </c>
      <c r="E147" s="14" t="s">
        <v>872</v>
      </c>
      <c r="F147" s="16" t="s">
        <v>1710</v>
      </c>
      <c r="G147" s="15">
        <v>2</v>
      </c>
      <c r="H147" s="14" t="s">
        <v>2376</v>
      </c>
      <c r="I147" s="15">
        <v>5</v>
      </c>
      <c r="J147" s="14" t="s">
        <v>2373</v>
      </c>
      <c r="K147" s="15" t="s">
        <v>160</v>
      </c>
      <c r="L147" s="15">
        <v>2</v>
      </c>
      <c r="M147" s="15">
        <v>4098757703</v>
      </c>
      <c r="N147" s="17"/>
      <c r="O147" s="17">
        <v>850</v>
      </c>
      <c r="P147" s="17"/>
      <c r="Q147" s="17">
        <f t="shared" si="2"/>
        <v>850</v>
      </c>
      <c r="R147" s="5"/>
      <c r="AV147" s="5"/>
    </row>
    <row r="148" spans="1:48">
      <c r="A148" s="14">
        <v>9</v>
      </c>
      <c r="B148" s="15">
        <v>1042450978</v>
      </c>
      <c r="C148" s="14" t="s">
        <v>874</v>
      </c>
      <c r="D148" s="14" t="s">
        <v>2023</v>
      </c>
      <c r="E148" s="14" t="s">
        <v>684</v>
      </c>
      <c r="F148" s="16" t="s">
        <v>2024</v>
      </c>
      <c r="G148" s="15">
        <v>2</v>
      </c>
      <c r="H148" s="14" t="s">
        <v>2376</v>
      </c>
      <c r="I148" s="15">
        <v>6</v>
      </c>
      <c r="J148" s="14" t="s">
        <v>2374</v>
      </c>
      <c r="K148" s="15" t="s">
        <v>9</v>
      </c>
      <c r="L148" s="15">
        <v>2</v>
      </c>
      <c r="M148" s="15">
        <v>4057472990</v>
      </c>
      <c r="N148" s="17"/>
      <c r="O148" s="17">
        <v>850</v>
      </c>
      <c r="P148" s="17"/>
      <c r="Q148" s="17">
        <f t="shared" si="2"/>
        <v>850</v>
      </c>
      <c r="R148" s="5"/>
      <c r="AV148" s="5"/>
    </row>
    <row r="149" spans="1:48">
      <c r="A149" s="14">
        <v>10</v>
      </c>
      <c r="B149" s="15">
        <v>1008729222</v>
      </c>
      <c r="C149" s="14" t="s">
        <v>817</v>
      </c>
      <c r="D149" s="14" t="s">
        <v>818</v>
      </c>
      <c r="E149" s="14" t="s">
        <v>201</v>
      </c>
      <c r="F149" s="16" t="s">
        <v>819</v>
      </c>
      <c r="G149" s="15">
        <v>2</v>
      </c>
      <c r="H149" s="14" t="s">
        <v>2376</v>
      </c>
      <c r="I149" s="15">
        <v>5</v>
      </c>
      <c r="J149" s="14" t="s">
        <v>2373</v>
      </c>
      <c r="K149" s="15" t="s">
        <v>9</v>
      </c>
      <c r="L149" s="15">
        <v>2</v>
      </c>
      <c r="M149" s="15">
        <v>4010419838</v>
      </c>
      <c r="N149" s="17"/>
      <c r="O149" s="17">
        <v>850</v>
      </c>
      <c r="P149" s="17"/>
      <c r="Q149" s="17">
        <f t="shared" si="2"/>
        <v>850</v>
      </c>
      <c r="R149" s="5"/>
      <c r="AV149" s="5"/>
    </row>
    <row r="150" spans="1:48">
      <c r="A150" s="14">
        <v>11</v>
      </c>
      <c r="B150" s="15">
        <v>1025784823</v>
      </c>
      <c r="C150" s="14" t="s">
        <v>1529</v>
      </c>
      <c r="D150" s="14" t="s">
        <v>223</v>
      </c>
      <c r="E150" s="14" t="s">
        <v>155</v>
      </c>
      <c r="F150" s="16" t="s">
        <v>1794</v>
      </c>
      <c r="G150" s="15">
        <v>2</v>
      </c>
      <c r="H150" s="14" t="s">
        <v>2376</v>
      </c>
      <c r="I150" s="15">
        <v>3</v>
      </c>
      <c r="J150" s="14" t="s">
        <v>2371</v>
      </c>
      <c r="K150" s="15" t="s">
        <v>9</v>
      </c>
      <c r="L150" s="15">
        <v>2</v>
      </c>
      <c r="M150" s="15">
        <v>4032359294</v>
      </c>
      <c r="N150" s="17"/>
      <c r="O150" s="17">
        <v>850</v>
      </c>
      <c r="P150" s="17"/>
      <c r="Q150" s="17">
        <f t="shared" si="2"/>
        <v>850</v>
      </c>
      <c r="R150" s="5"/>
      <c r="AV150" s="5"/>
    </row>
    <row r="151" spans="1:48">
      <c r="A151" s="14">
        <v>12</v>
      </c>
      <c r="B151" s="15">
        <v>1041466777</v>
      </c>
      <c r="C151" s="14" t="s">
        <v>1999</v>
      </c>
      <c r="D151" s="14" t="s">
        <v>94</v>
      </c>
      <c r="E151" s="14" t="s">
        <v>983</v>
      </c>
      <c r="F151" s="16" t="s">
        <v>2000</v>
      </c>
      <c r="G151" s="15">
        <v>2</v>
      </c>
      <c r="H151" s="14" t="s">
        <v>2376</v>
      </c>
      <c r="I151" s="15">
        <v>6</v>
      </c>
      <c r="J151" s="14" t="s">
        <v>2374</v>
      </c>
      <c r="K151" s="15" t="s">
        <v>9</v>
      </c>
      <c r="L151" s="15">
        <v>2</v>
      </c>
      <c r="M151" s="15">
        <v>4028403432</v>
      </c>
      <c r="N151" s="17"/>
      <c r="O151" s="17">
        <v>850</v>
      </c>
      <c r="P151" s="17"/>
      <c r="Q151" s="17">
        <f t="shared" si="2"/>
        <v>850</v>
      </c>
      <c r="R151" s="5"/>
      <c r="AV151" s="5"/>
    </row>
    <row r="152" spans="1:48">
      <c r="A152" s="14">
        <v>13</v>
      </c>
      <c r="B152" s="15">
        <v>1025542614</v>
      </c>
      <c r="C152" s="14" t="s">
        <v>1439</v>
      </c>
      <c r="D152" s="14" t="s">
        <v>20</v>
      </c>
      <c r="E152" s="14" t="s">
        <v>1440</v>
      </c>
      <c r="F152" s="16" t="s">
        <v>1441</v>
      </c>
      <c r="G152" s="15">
        <v>2</v>
      </c>
      <c r="H152" s="14" t="s">
        <v>2376</v>
      </c>
      <c r="I152" s="15">
        <v>3</v>
      </c>
      <c r="J152" s="14" t="s">
        <v>2371</v>
      </c>
      <c r="K152" s="15" t="s">
        <v>187</v>
      </c>
      <c r="L152" s="15">
        <v>2</v>
      </c>
      <c r="M152" s="15">
        <v>4098713943</v>
      </c>
      <c r="N152" s="17"/>
      <c r="O152" s="17">
        <v>850</v>
      </c>
      <c r="P152" s="17"/>
      <c r="Q152" s="17">
        <f t="shared" si="2"/>
        <v>850</v>
      </c>
      <c r="R152" s="5"/>
      <c r="AV152" s="5"/>
    </row>
    <row r="153" spans="1:48">
      <c r="A153" s="14">
        <v>14</v>
      </c>
      <c r="B153" s="15">
        <v>1006268065</v>
      </c>
      <c r="C153" s="14" t="s">
        <v>350</v>
      </c>
      <c r="D153" s="14" t="s">
        <v>351</v>
      </c>
      <c r="E153" s="14" t="s">
        <v>352</v>
      </c>
      <c r="F153" s="16" t="s">
        <v>353</v>
      </c>
      <c r="G153" s="15">
        <v>2</v>
      </c>
      <c r="H153" s="14" t="s">
        <v>2376</v>
      </c>
      <c r="I153" s="15">
        <v>6</v>
      </c>
      <c r="J153" s="14" t="s">
        <v>2374</v>
      </c>
      <c r="K153" s="15" t="s">
        <v>9</v>
      </c>
      <c r="L153" s="15">
        <v>2</v>
      </c>
      <c r="M153" s="15">
        <v>4066746335</v>
      </c>
      <c r="N153" s="17"/>
      <c r="O153" s="17">
        <v>850</v>
      </c>
      <c r="P153" s="17"/>
      <c r="Q153" s="17">
        <f t="shared" si="2"/>
        <v>850</v>
      </c>
      <c r="R153" s="5"/>
      <c r="AV153" s="5"/>
    </row>
    <row r="154" spans="1:48">
      <c r="A154" s="14">
        <v>15</v>
      </c>
      <c r="B154" s="15">
        <v>1006033767</v>
      </c>
      <c r="C154" s="14" t="s">
        <v>183</v>
      </c>
      <c r="D154" s="14" t="s">
        <v>184</v>
      </c>
      <c r="E154" s="14" t="s">
        <v>185</v>
      </c>
      <c r="F154" s="16" t="s">
        <v>186</v>
      </c>
      <c r="G154" s="15">
        <v>2</v>
      </c>
      <c r="H154" s="14" t="s">
        <v>2376</v>
      </c>
      <c r="I154" s="15">
        <v>5</v>
      </c>
      <c r="J154" s="14" t="s">
        <v>2373</v>
      </c>
      <c r="K154" s="15" t="s">
        <v>187</v>
      </c>
      <c r="L154" s="15">
        <v>2</v>
      </c>
      <c r="M154" s="15">
        <v>4098722195</v>
      </c>
      <c r="N154" s="17"/>
      <c r="O154" s="17">
        <v>850</v>
      </c>
      <c r="P154" s="17"/>
      <c r="Q154" s="17">
        <f t="shared" si="2"/>
        <v>850</v>
      </c>
      <c r="R154" s="5"/>
      <c r="AV154" s="5"/>
    </row>
    <row r="155" spans="1:48">
      <c r="A155" s="14">
        <v>16</v>
      </c>
      <c r="B155" s="15">
        <v>1025561914</v>
      </c>
      <c r="C155" s="14" t="s">
        <v>805</v>
      </c>
      <c r="D155" s="14" t="s">
        <v>25</v>
      </c>
      <c r="E155" s="14" t="s">
        <v>1482</v>
      </c>
      <c r="F155" s="16" t="s">
        <v>1483</v>
      </c>
      <c r="G155" s="15">
        <v>2</v>
      </c>
      <c r="H155" s="14" t="s">
        <v>2376</v>
      </c>
      <c r="I155" s="15">
        <v>5</v>
      </c>
      <c r="J155" s="14" t="s">
        <v>2373</v>
      </c>
      <c r="K155" s="15" t="s">
        <v>541</v>
      </c>
      <c r="L155" s="15">
        <v>2</v>
      </c>
      <c r="M155" s="15">
        <v>4098715164</v>
      </c>
      <c r="N155" s="17"/>
      <c r="O155" s="17">
        <v>850</v>
      </c>
      <c r="P155" s="17"/>
      <c r="Q155" s="17">
        <f t="shared" si="2"/>
        <v>850</v>
      </c>
      <c r="R155" s="5"/>
      <c r="AV155" s="5"/>
    </row>
    <row r="156" spans="1:48">
      <c r="A156" s="14">
        <v>17</v>
      </c>
      <c r="B156" s="15">
        <v>1008478679</v>
      </c>
      <c r="C156" s="14" t="s">
        <v>590</v>
      </c>
      <c r="D156" s="14" t="s">
        <v>277</v>
      </c>
      <c r="E156" s="14" t="s">
        <v>715</v>
      </c>
      <c r="F156" s="16" t="s">
        <v>716</v>
      </c>
      <c r="G156" s="15">
        <v>2</v>
      </c>
      <c r="H156" s="14" t="s">
        <v>2376</v>
      </c>
      <c r="I156" s="15">
        <v>3</v>
      </c>
      <c r="J156" s="14" t="s">
        <v>2371</v>
      </c>
      <c r="K156" s="15" t="s">
        <v>42</v>
      </c>
      <c r="L156" s="15">
        <v>2</v>
      </c>
      <c r="M156" s="15">
        <v>4098721334</v>
      </c>
      <c r="N156" s="17"/>
      <c r="O156" s="17">
        <v>850</v>
      </c>
      <c r="P156" s="17"/>
      <c r="Q156" s="17">
        <f t="shared" si="2"/>
        <v>850</v>
      </c>
      <c r="R156" s="5"/>
      <c r="AV156" s="5"/>
    </row>
    <row r="157" spans="1:48">
      <c r="A157" s="14">
        <v>18</v>
      </c>
      <c r="B157" s="15">
        <v>1021416355</v>
      </c>
      <c r="C157" s="14" t="s">
        <v>1050</v>
      </c>
      <c r="D157" s="14" t="s">
        <v>112</v>
      </c>
      <c r="E157" s="14" t="s">
        <v>690</v>
      </c>
      <c r="F157" s="16" t="s">
        <v>1051</v>
      </c>
      <c r="G157" s="15">
        <v>2</v>
      </c>
      <c r="H157" s="14" t="s">
        <v>2376</v>
      </c>
      <c r="I157" s="15">
        <v>5</v>
      </c>
      <c r="J157" s="14" t="s">
        <v>2373</v>
      </c>
      <c r="K157" s="15" t="s">
        <v>187</v>
      </c>
      <c r="L157" s="15">
        <v>2</v>
      </c>
      <c r="M157" s="15">
        <v>4098720095</v>
      </c>
      <c r="N157" s="17"/>
      <c r="O157" s="17">
        <v>850</v>
      </c>
      <c r="P157" s="17"/>
      <c r="Q157" s="17">
        <f t="shared" si="2"/>
        <v>850</v>
      </c>
      <c r="R157" s="5"/>
      <c r="AV157" s="5"/>
    </row>
    <row r="158" spans="1:48">
      <c r="A158" s="14">
        <v>19</v>
      </c>
      <c r="B158" s="15">
        <v>1025432803</v>
      </c>
      <c r="C158" s="14" t="s">
        <v>211</v>
      </c>
      <c r="D158" s="14" t="s">
        <v>1192</v>
      </c>
      <c r="E158" s="14" t="s">
        <v>1193</v>
      </c>
      <c r="F158" s="16" t="s">
        <v>1194</v>
      </c>
      <c r="G158" s="15">
        <v>2</v>
      </c>
      <c r="H158" s="14" t="s">
        <v>2376</v>
      </c>
      <c r="I158" s="15">
        <v>5</v>
      </c>
      <c r="J158" s="14" t="s">
        <v>2373</v>
      </c>
      <c r="K158" s="15" t="s">
        <v>187</v>
      </c>
      <c r="L158" s="15">
        <v>2</v>
      </c>
      <c r="M158" s="15">
        <v>4098744164</v>
      </c>
      <c r="N158" s="17"/>
      <c r="O158" s="17">
        <v>850</v>
      </c>
      <c r="P158" s="17"/>
      <c r="Q158" s="17">
        <f t="shared" si="2"/>
        <v>850</v>
      </c>
      <c r="R158" s="5"/>
      <c r="AV158" s="5"/>
    </row>
    <row r="159" spans="1:48">
      <c r="A159" s="14">
        <v>20</v>
      </c>
      <c r="B159" s="15">
        <v>1027268521</v>
      </c>
      <c r="C159" s="14" t="s">
        <v>689</v>
      </c>
      <c r="D159" s="14" t="s">
        <v>614</v>
      </c>
      <c r="E159" s="14" t="s">
        <v>47</v>
      </c>
      <c r="F159" s="16" t="s">
        <v>1905</v>
      </c>
      <c r="G159" s="15">
        <v>2</v>
      </c>
      <c r="H159" s="14" t="s">
        <v>2376</v>
      </c>
      <c r="I159" s="15">
        <v>6</v>
      </c>
      <c r="J159" s="14" t="s">
        <v>2374</v>
      </c>
      <c r="K159" s="15" t="s">
        <v>9</v>
      </c>
      <c r="L159" s="15">
        <v>2</v>
      </c>
      <c r="M159" s="15">
        <v>4057021190</v>
      </c>
      <c r="N159" s="17"/>
      <c r="O159" s="17">
        <v>850</v>
      </c>
      <c r="P159" s="17"/>
      <c r="Q159" s="17">
        <f t="shared" si="2"/>
        <v>850</v>
      </c>
      <c r="R159" s="5"/>
      <c r="AV159" s="5"/>
    </row>
    <row r="160" spans="1:48">
      <c r="A160" s="14">
        <v>21</v>
      </c>
      <c r="B160" s="15">
        <v>1025504585</v>
      </c>
      <c r="C160" s="14" t="s">
        <v>1275</v>
      </c>
      <c r="D160" s="14" t="s">
        <v>981</v>
      </c>
      <c r="E160" s="14" t="s">
        <v>579</v>
      </c>
      <c r="F160" s="16" t="s">
        <v>1336</v>
      </c>
      <c r="G160" s="15">
        <v>2</v>
      </c>
      <c r="H160" s="14" t="s">
        <v>2376</v>
      </c>
      <c r="I160" s="15">
        <v>5</v>
      </c>
      <c r="J160" s="14" t="s">
        <v>2373</v>
      </c>
      <c r="K160" s="15" t="s">
        <v>9</v>
      </c>
      <c r="L160" s="15">
        <v>2</v>
      </c>
      <c r="M160" s="15">
        <v>4010355139</v>
      </c>
      <c r="N160" s="17"/>
      <c r="O160" s="17">
        <v>850</v>
      </c>
      <c r="P160" s="17"/>
      <c r="Q160" s="17">
        <f t="shared" si="2"/>
        <v>850</v>
      </c>
      <c r="R160" s="5"/>
      <c r="AV160" s="5"/>
    </row>
    <row r="161" spans="1:48">
      <c r="A161" s="14">
        <v>22</v>
      </c>
      <c r="B161" s="15">
        <v>8000063385</v>
      </c>
      <c r="C161" s="14" t="s">
        <v>2306</v>
      </c>
      <c r="D161" s="14" t="s">
        <v>285</v>
      </c>
      <c r="E161" s="14" t="s">
        <v>24</v>
      </c>
      <c r="F161" s="16" t="s">
        <v>2307</v>
      </c>
      <c r="G161" s="15">
        <v>2</v>
      </c>
      <c r="H161" s="14" t="s">
        <v>2376</v>
      </c>
      <c r="I161" s="15">
        <v>5</v>
      </c>
      <c r="J161" s="14" t="s">
        <v>2373</v>
      </c>
      <c r="K161" s="15" t="s">
        <v>160</v>
      </c>
      <c r="L161" s="15">
        <v>2</v>
      </c>
      <c r="M161" s="15">
        <v>4098750032</v>
      </c>
      <c r="N161" s="17"/>
      <c r="O161" s="17">
        <v>850</v>
      </c>
      <c r="P161" s="17"/>
      <c r="Q161" s="17">
        <f t="shared" si="2"/>
        <v>850</v>
      </c>
      <c r="R161" s="5"/>
      <c r="AV161" s="5"/>
    </row>
    <row r="162" spans="1:48">
      <c r="A162" s="14">
        <v>23</v>
      </c>
      <c r="B162" s="15">
        <v>1025506412</v>
      </c>
      <c r="C162" s="14" t="s">
        <v>1339</v>
      </c>
      <c r="D162" s="14" t="s">
        <v>400</v>
      </c>
      <c r="E162" s="14" t="s">
        <v>1246</v>
      </c>
      <c r="F162" s="16" t="s">
        <v>1340</v>
      </c>
      <c r="G162" s="15">
        <v>2</v>
      </c>
      <c r="H162" s="14" t="s">
        <v>2376</v>
      </c>
      <c r="I162" s="15">
        <v>5</v>
      </c>
      <c r="J162" s="14" t="s">
        <v>2373</v>
      </c>
      <c r="K162" s="15" t="s">
        <v>187</v>
      </c>
      <c r="L162" s="15">
        <v>2</v>
      </c>
      <c r="M162" s="15">
        <v>4098723264</v>
      </c>
      <c r="N162" s="17"/>
      <c r="O162" s="17">
        <v>850</v>
      </c>
      <c r="P162" s="17"/>
      <c r="Q162" s="17">
        <f t="shared" si="2"/>
        <v>850</v>
      </c>
      <c r="R162" s="5"/>
      <c r="AV162" s="5"/>
    </row>
    <row r="163" spans="1:48">
      <c r="A163" s="14">
        <v>24</v>
      </c>
      <c r="B163" s="15">
        <v>1025542507</v>
      </c>
      <c r="C163" s="14" t="s">
        <v>313</v>
      </c>
      <c r="D163" s="14" t="s">
        <v>1434</v>
      </c>
      <c r="E163" s="14" t="s">
        <v>1435</v>
      </c>
      <c r="F163" s="16" t="s">
        <v>1436</v>
      </c>
      <c r="G163" s="15">
        <v>2</v>
      </c>
      <c r="H163" s="14" t="s">
        <v>2376</v>
      </c>
      <c r="I163" s="15">
        <v>3</v>
      </c>
      <c r="J163" s="14" t="s">
        <v>2371</v>
      </c>
      <c r="K163" s="15" t="s">
        <v>9</v>
      </c>
      <c r="L163" s="15">
        <v>2</v>
      </c>
      <c r="M163" s="15">
        <v>4017530033</v>
      </c>
      <c r="N163" s="17"/>
      <c r="O163" s="17">
        <v>850</v>
      </c>
      <c r="P163" s="17"/>
      <c r="Q163" s="17">
        <f t="shared" si="2"/>
        <v>850</v>
      </c>
      <c r="R163" s="5"/>
      <c r="AV163" s="5"/>
    </row>
    <row r="164" spans="1:48">
      <c r="A164" s="14">
        <v>25</v>
      </c>
      <c r="B164" s="15">
        <v>8000062606</v>
      </c>
      <c r="C164" s="14" t="s">
        <v>188</v>
      </c>
      <c r="D164" s="14" t="s">
        <v>2277</v>
      </c>
      <c r="E164" s="14" t="s">
        <v>2278</v>
      </c>
      <c r="F164" s="16" t="s">
        <v>2279</v>
      </c>
      <c r="G164" s="15">
        <v>2</v>
      </c>
      <c r="H164" s="14" t="s">
        <v>2376</v>
      </c>
      <c r="I164" s="15">
        <v>5</v>
      </c>
      <c r="J164" s="14" t="s">
        <v>2373</v>
      </c>
      <c r="K164" s="15" t="s">
        <v>174</v>
      </c>
      <c r="L164" s="15">
        <v>2</v>
      </c>
      <c r="M164" s="15">
        <v>4098714265</v>
      </c>
      <c r="N164" s="17"/>
      <c r="O164" s="17">
        <v>850</v>
      </c>
      <c r="P164" s="17"/>
      <c r="Q164" s="17">
        <f t="shared" si="2"/>
        <v>850</v>
      </c>
      <c r="R164" s="5"/>
      <c r="AV164" s="5"/>
    </row>
    <row r="165" spans="1:48">
      <c r="A165" s="14">
        <v>26</v>
      </c>
      <c r="B165" s="15">
        <v>1025667044</v>
      </c>
      <c r="C165" s="14" t="s">
        <v>188</v>
      </c>
      <c r="D165" s="14" t="s">
        <v>49</v>
      </c>
      <c r="E165" s="14" t="s">
        <v>1629</v>
      </c>
      <c r="F165" s="16" t="s">
        <v>1630</v>
      </c>
      <c r="G165" s="15">
        <v>2</v>
      </c>
      <c r="H165" s="14" t="s">
        <v>2376</v>
      </c>
      <c r="I165" s="15">
        <v>3</v>
      </c>
      <c r="J165" s="14" t="s">
        <v>2371</v>
      </c>
      <c r="K165" s="15" t="s">
        <v>174</v>
      </c>
      <c r="L165" s="15">
        <v>2</v>
      </c>
      <c r="M165" s="15">
        <v>4098752779</v>
      </c>
      <c r="N165" s="17"/>
      <c r="O165" s="17">
        <v>850</v>
      </c>
      <c r="P165" s="17"/>
      <c r="Q165" s="17">
        <f t="shared" si="2"/>
        <v>850</v>
      </c>
      <c r="R165" s="5"/>
      <c r="AV165" s="5"/>
    </row>
    <row r="166" spans="1:48">
      <c r="A166" s="14">
        <v>27</v>
      </c>
      <c r="B166" s="15">
        <v>1025833753</v>
      </c>
      <c r="C166" s="14" t="s">
        <v>277</v>
      </c>
      <c r="D166" s="14" t="s">
        <v>1860</v>
      </c>
      <c r="E166" s="14" t="s">
        <v>1861</v>
      </c>
      <c r="F166" s="16" t="s">
        <v>1862</v>
      </c>
      <c r="G166" s="15">
        <v>2</v>
      </c>
      <c r="H166" s="14" t="s">
        <v>2376</v>
      </c>
      <c r="I166" s="15">
        <v>4</v>
      </c>
      <c r="J166" s="14" t="s">
        <v>2372</v>
      </c>
      <c r="K166" s="15" t="s">
        <v>9</v>
      </c>
      <c r="L166" s="15">
        <v>2</v>
      </c>
      <c r="M166" s="15">
        <v>4041041663</v>
      </c>
      <c r="N166" s="17"/>
      <c r="O166" s="17">
        <v>850</v>
      </c>
      <c r="P166" s="17"/>
      <c r="Q166" s="17">
        <f t="shared" si="2"/>
        <v>850</v>
      </c>
      <c r="R166" s="5"/>
      <c r="AV166" s="5"/>
    </row>
    <row r="167" spans="1:48">
      <c r="A167" s="14">
        <v>28</v>
      </c>
      <c r="B167" s="15">
        <v>1025654505</v>
      </c>
      <c r="C167" s="14" t="s">
        <v>277</v>
      </c>
      <c r="D167" s="14" t="s">
        <v>290</v>
      </c>
      <c r="E167" s="14" t="s">
        <v>1611</v>
      </c>
      <c r="F167" s="16" t="s">
        <v>1612</v>
      </c>
      <c r="G167" s="15">
        <v>2</v>
      </c>
      <c r="H167" s="14" t="s">
        <v>2376</v>
      </c>
      <c r="I167" s="15">
        <v>6</v>
      </c>
      <c r="J167" s="14" t="s">
        <v>2374</v>
      </c>
      <c r="K167" s="15" t="s">
        <v>9</v>
      </c>
      <c r="L167" s="15">
        <v>2</v>
      </c>
      <c r="M167" s="15">
        <v>4028402568</v>
      </c>
      <c r="N167" s="17"/>
      <c r="O167" s="17">
        <v>850</v>
      </c>
      <c r="P167" s="17"/>
      <c r="Q167" s="17">
        <f t="shared" si="2"/>
        <v>850</v>
      </c>
      <c r="R167" s="5"/>
      <c r="AV167" s="5"/>
    </row>
    <row r="168" spans="1:48" s="13" customFormat="1">
      <c r="A168" s="14">
        <v>29</v>
      </c>
      <c r="B168" s="15">
        <v>1008492797</v>
      </c>
      <c r="C168" s="14" t="s">
        <v>729</v>
      </c>
      <c r="D168" s="14" t="s">
        <v>730</v>
      </c>
      <c r="E168" s="14" t="s">
        <v>731</v>
      </c>
      <c r="F168" s="16" t="s">
        <v>732</v>
      </c>
      <c r="G168" s="15">
        <v>2</v>
      </c>
      <c r="H168" s="14" t="s">
        <v>2376</v>
      </c>
      <c r="I168" s="15">
        <v>5</v>
      </c>
      <c r="J168" s="14" t="s">
        <v>2373</v>
      </c>
      <c r="K168" s="15" t="s">
        <v>42</v>
      </c>
      <c r="L168" s="15">
        <v>2</v>
      </c>
      <c r="M168" s="15">
        <v>4098716853</v>
      </c>
      <c r="N168" s="17"/>
      <c r="O168" s="17">
        <v>850</v>
      </c>
      <c r="P168" s="17"/>
      <c r="Q168" s="17">
        <f t="shared" si="2"/>
        <v>850</v>
      </c>
    </row>
    <row r="169" spans="1:48">
      <c r="A169" s="14">
        <v>30</v>
      </c>
      <c r="B169" s="15">
        <v>1009051801</v>
      </c>
      <c r="C169" s="14" t="s">
        <v>332</v>
      </c>
      <c r="D169" s="14" t="s">
        <v>673</v>
      </c>
      <c r="E169" s="14" t="s">
        <v>849</v>
      </c>
      <c r="F169" s="16" t="s">
        <v>850</v>
      </c>
      <c r="G169" s="15">
        <v>2</v>
      </c>
      <c r="H169" s="14" t="s">
        <v>2376</v>
      </c>
      <c r="I169" s="15">
        <v>6</v>
      </c>
      <c r="J169" s="14" t="s">
        <v>2374</v>
      </c>
      <c r="K169" s="15" t="s">
        <v>9</v>
      </c>
      <c r="L169" s="15">
        <v>2</v>
      </c>
      <c r="M169" s="15">
        <v>4053888351</v>
      </c>
      <c r="N169" s="17"/>
      <c r="O169" s="17">
        <v>850</v>
      </c>
      <c r="P169" s="17"/>
      <c r="Q169" s="17">
        <f t="shared" si="2"/>
        <v>850</v>
      </c>
      <c r="R169" s="5"/>
      <c r="AV169" s="5"/>
    </row>
    <row r="170" spans="1:48">
      <c r="A170" s="14">
        <v>31</v>
      </c>
      <c r="B170" s="15">
        <v>1006942899</v>
      </c>
      <c r="C170" s="14" t="s">
        <v>332</v>
      </c>
      <c r="D170" s="14" t="s">
        <v>66</v>
      </c>
      <c r="E170" s="14" t="s">
        <v>455</v>
      </c>
      <c r="F170" s="16" t="s">
        <v>456</v>
      </c>
      <c r="G170" s="15">
        <v>2</v>
      </c>
      <c r="H170" s="14" t="s">
        <v>2376</v>
      </c>
      <c r="I170" s="15">
        <v>5</v>
      </c>
      <c r="J170" s="14" t="s">
        <v>2373</v>
      </c>
      <c r="K170" s="15" t="s">
        <v>187</v>
      </c>
      <c r="L170" s="15">
        <v>2</v>
      </c>
      <c r="M170" s="15">
        <v>4098711851</v>
      </c>
      <c r="N170" s="17"/>
      <c r="O170" s="17">
        <v>850</v>
      </c>
      <c r="P170" s="17"/>
      <c r="Q170" s="17">
        <f t="shared" si="2"/>
        <v>850</v>
      </c>
      <c r="R170" s="5"/>
      <c r="AV170" s="5"/>
    </row>
    <row r="171" spans="1:48">
      <c r="A171" s="14">
        <v>32</v>
      </c>
      <c r="B171" s="15">
        <v>1010694131</v>
      </c>
      <c r="C171" s="14" t="s">
        <v>447</v>
      </c>
      <c r="D171" s="14" t="s">
        <v>448</v>
      </c>
      <c r="E171" s="14" t="s">
        <v>979</v>
      </c>
      <c r="F171" s="16" t="s">
        <v>980</v>
      </c>
      <c r="G171" s="15">
        <v>2</v>
      </c>
      <c r="H171" s="14" t="s">
        <v>2376</v>
      </c>
      <c r="I171" s="15">
        <v>5</v>
      </c>
      <c r="J171" s="14" t="s">
        <v>2373</v>
      </c>
      <c r="K171" s="15" t="s">
        <v>9</v>
      </c>
      <c r="L171" s="15">
        <v>2</v>
      </c>
      <c r="M171" s="15">
        <v>4032415232</v>
      </c>
      <c r="N171" s="17"/>
      <c r="O171" s="17">
        <v>850</v>
      </c>
      <c r="P171" s="17"/>
      <c r="Q171" s="17">
        <f t="shared" si="2"/>
        <v>850</v>
      </c>
      <c r="R171" s="5"/>
      <c r="AV171" s="5"/>
    </row>
    <row r="172" spans="1:48">
      <c r="A172" s="14">
        <v>33</v>
      </c>
      <c r="B172" s="15">
        <v>1006719395</v>
      </c>
      <c r="C172" s="14" t="s">
        <v>408</v>
      </c>
      <c r="D172" s="14" t="s">
        <v>11</v>
      </c>
      <c r="E172" s="14" t="s">
        <v>38</v>
      </c>
      <c r="F172" s="16" t="s">
        <v>409</v>
      </c>
      <c r="G172" s="15">
        <v>2</v>
      </c>
      <c r="H172" s="14" t="s">
        <v>2376</v>
      </c>
      <c r="I172" s="15">
        <v>5</v>
      </c>
      <c r="J172" s="14" t="s">
        <v>2373</v>
      </c>
      <c r="K172" s="15" t="s">
        <v>42</v>
      </c>
      <c r="L172" s="15">
        <v>2</v>
      </c>
      <c r="M172" s="15">
        <v>4098721482</v>
      </c>
      <c r="N172" s="17"/>
      <c r="O172" s="17">
        <v>850</v>
      </c>
      <c r="P172" s="17"/>
      <c r="Q172" s="17">
        <f t="shared" si="2"/>
        <v>850</v>
      </c>
      <c r="R172" s="5"/>
      <c r="AV172" s="5"/>
    </row>
    <row r="173" spans="1:48">
      <c r="A173" s="14">
        <v>34</v>
      </c>
      <c r="B173" s="15">
        <v>1010452501</v>
      </c>
      <c r="C173" s="14" t="s">
        <v>316</v>
      </c>
      <c r="D173" s="14" t="s">
        <v>968</v>
      </c>
      <c r="E173" s="14" t="s">
        <v>969</v>
      </c>
      <c r="F173" s="16" t="s">
        <v>970</v>
      </c>
      <c r="G173" s="15">
        <v>2</v>
      </c>
      <c r="H173" s="14" t="s">
        <v>2376</v>
      </c>
      <c r="I173" s="15">
        <v>3</v>
      </c>
      <c r="J173" s="14" t="s">
        <v>2371</v>
      </c>
      <c r="K173" s="15" t="s">
        <v>9</v>
      </c>
      <c r="L173" s="15">
        <v>2</v>
      </c>
      <c r="M173" s="15">
        <v>4014741467</v>
      </c>
      <c r="N173" s="17"/>
      <c r="O173" s="17">
        <v>850</v>
      </c>
      <c r="P173" s="17"/>
      <c r="Q173" s="17">
        <f t="shared" si="2"/>
        <v>850</v>
      </c>
      <c r="R173" s="5"/>
      <c r="AV173" s="5"/>
    </row>
    <row r="174" spans="1:48">
      <c r="A174" s="14">
        <v>35</v>
      </c>
      <c r="B174" s="15">
        <v>1025432000</v>
      </c>
      <c r="C174" s="14" t="s">
        <v>807</v>
      </c>
      <c r="D174" s="14" t="s">
        <v>1176</v>
      </c>
      <c r="E174" s="14" t="s">
        <v>1177</v>
      </c>
      <c r="F174" s="16" t="s">
        <v>1178</v>
      </c>
      <c r="G174" s="15">
        <v>2</v>
      </c>
      <c r="H174" s="14" t="s">
        <v>2376</v>
      </c>
      <c r="I174" s="15">
        <v>5</v>
      </c>
      <c r="J174" s="14" t="s">
        <v>2373</v>
      </c>
      <c r="K174" s="15" t="s">
        <v>187</v>
      </c>
      <c r="L174" s="15">
        <v>2</v>
      </c>
      <c r="M174" s="15">
        <v>4098756197</v>
      </c>
      <c r="N174" s="17"/>
      <c r="O174" s="17">
        <v>850</v>
      </c>
      <c r="P174" s="17"/>
      <c r="Q174" s="17">
        <f t="shared" si="2"/>
        <v>850</v>
      </c>
      <c r="R174" s="5"/>
      <c r="AV174" s="5"/>
    </row>
    <row r="175" spans="1:48">
      <c r="A175" s="14">
        <v>36</v>
      </c>
      <c r="B175" s="15">
        <v>1025645852</v>
      </c>
      <c r="C175" s="14" t="s">
        <v>451</v>
      </c>
      <c r="D175" s="14" t="s">
        <v>342</v>
      </c>
      <c r="E175" s="14" t="s">
        <v>1069</v>
      </c>
      <c r="F175" s="16" t="s">
        <v>1596</v>
      </c>
      <c r="G175" s="15">
        <v>2</v>
      </c>
      <c r="H175" s="14" t="s">
        <v>2376</v>
      </c>
      <c r="I175" s="15">
        <v>3</v>
      </c>
      <c r="J175" s="14" t="s">
        <v>2371</v>
      </c>
      <c r="K175" s="15" t="s">
        <v>42</v>
      </c>
      <c r="L175" s="15">
        <v>2</v>
      </c>
      <c r="M175" s="15">
        <v>4028305899</v>
      </c>
      <c r="N175" s="17"/>
      <c r="O175" s="17">
        <v>850</v>
      </c>
      <c r="P175" s="17"/>
      <c r="Q175" s="17">
        <f t="shared" si="2"/>
        <v>850</v>
      </c>
      <c r="R175" s="5"/>
      <c r="AV175" s="5"/>
    </row>
    <row r="176" spans="1:48">
      <c r="A176" s="14">
        <v>37</v>
      </c>
      <c r="B176" s="15">
        <v>1040123189</v>
      </c>
      <c r="C176" s="14" t="s">
        <v>745</v>
      </c>
      <c r="D176" s="14" t="s">
        <v>81</v>
      </c>
      <c r="E176" s="14" t="s">
        <v>1926</v>
      </c>
      <c r="F176" s="16" t="s">
        <v>1927</v>
      </c>
      <c r="G176" s="15">
        <v>2</v>
      </c>
      <c r="H176" s="14" t="s">
        <v>2376</v>
      </c>
      <c r="I176" s="15">
        <v>6</v>
      </c>
      <c r="J176" s="14" t="s">
        <v>2374</v>
      </c>
      <c r="K176" s="15" t="s">
        <v>9</v>
      </c>
      <c r="L176" s="15">
        <v>2</v>
      </c>
      <c r="M176" s="15">
        <v>4022670714</v>
      </c>
      <c r="N176" s="17"/>
      <c r="O176" s="17">
        <v>850</v>
      </c>
      <c r="P176" s="17"/>
      <c r="Q176" s="17">
        <f t="shared" si="2"/>
        <v>850</v>
      </c>
      <c r="R176" s="5"/>
      <c r="AV176" s="5"/>
    </row>
    <row r="177" spans="1:48">
      <c r="A177" s="14">
        <v>38</v>
      </c>
      <c r="B177" s="15">
        <v>1025523821</v>
      </c>
      <c r="C177" s="14" t="s">
        <v>411</v>
      </c>
      <c r="D177" s="14" t="s">
        <v>1369</v>
      </c>
      <c r="E177" s="14" t="s">
        <v>1370</v>
      </c>
      <c r="F177" s="16" t="s">
        <v>1371</v>
      </c>
      <c r="G177" s="15">
        <v>2</v>
      </c>
      <c r="H177" s="14" t="s">
        <v>2376</v>
      </c>
      <c r="I177" s="15">
        <v>5</v>
      </c>
      <c r="J177" s="14" t="s">
        <v>2373</v>
      </c>
      <c r="K177" s="15" t="s">
        <v>384</v>
      </c>
      <c r="L177" s="15">
        <v>2</v>
      </c>
      <c r="M177" s="15">
        <v>4098717043</v>
      </c>
      <c r="N177" s="17"/>
      <c r="O177" s="17">
        <v>850</v>
      </c>
      <c r="P177" s="17"/>
      <c r="Q177" s="17">
        <f t="shared" si="2"/>
        <v>850</v>
      </c>
      <c r="R177" s="5"/>
      <c r="AV177" s="5"/>
    </row>
    <row r="178" spans="1:48">
      <c r="A178" s="14">
        <v>39</v>
      </c>
      <c r="B178" s="15">
        <v>1007953639</v>
      </c>
      <c r="C178" s="14" t="s">
        <v>269</v>
      </c>
      <c r="D178" s="14" t="s">
        <v>396</v>
      </c>
      <c r="E178" s="14" t="s">
        <v>643</v>
      </c>
      <c r="F178" s="16" t="s">
        <v>644</v>
      </c>
      <c r="G178" s="15">
        <v>2</v>
      </c>
      <c r="H178" s="14" t="s">
        <v>2376</v>
      </c>
      <c r="I178" s="15">
        <v>5</v>
      </c>
      <c r="J178" s="14" t="s">
        <v>2373</v>
      </c>
      <c r="K178" s="15" t="s">
        <v>187</v>
      </c>
      <c r="L178" s="15">
        <v>2</v>
      </c>
      <c r="M178" s="15">
        <v>4098720605</v>
      </c>
      <c r="N178" s="17"/>
      <c r="O178" s="17">
        <v>850</v>
      </c>
      <c r="P178" s="17"/>
      <c r="Q178" s="17">
        <f t="shared" si="2"/>
        <v>850</v>
      </c>
      <c r="R178" s="5"/>
      <c r="AV178" s="5"/>
    </row>
    <row r="179" spans="1:48">
      <c r="A179" s="14">
        <v>40</v>
      </c>
      <c r="B179" s="15">
        <v>1044183452</v>
      </c>
      <c r="C179" s="14" t="s">
        <v>1308</v>
      </c>
      <c r="D179" s="14" t="s">
        <v>910</v>
      </c>
      <c r="E179" s="14" t="s">
        <v>2069</v>
      </c>
      <c r="F179" s="16" t="s">
        <v>2070</v>
      </c>
      <c r="G179" s="15">
        <v>2</v>
      </c>
      <c r="H179" s="14" t="s">
        <v>2376</v>
      </c>
      <c r="I179" s="15">
        <v>6</v>
      </c>
      <c r="J179" s="14" t="s">
        <v>2374</v>
      </c>
      <c r="K179" s="15" t="s">
        <v>9</v>
      </c>
      <c r="L179" s="15">
        <v>2</v>
      </c>
      <c r="M179" s="15">
        <v>4057351417</v>
      </c>
      <c r="N179" s="17"/>
      <c r="O179" s="17">
        <v>850</v>
      </c>
      <c r="P179" s="17"/>
      <c r="Q179" s="17">
        <f t="shared" si="2"/>
        <v>850</v>
      </c>
      <c r="R179" s="5"/>
      <c r="AV179" s="5"/>
    </row>
    <row r="180" spans="1:48">
      <c r="A180" s="14">
        <v>41</v>
      </c>
      <c r="B180" s="15">
        <v>1042507385</v>
      </c>
      <c r="C180" s="14" t="s">
        <v>240</v>
      </c>
      <c r="D180" s="14" t="s">
        <v>249</v>
      </c>
      <c r="E180" s="14" t="s">
        <v>2027</v>
      </c>
      <c r="F180" s="16" t="s">
        <v>2028</v>
      </c>
      <c r="G180" s="15">
        <v>2</v>
      </c>
      <c r="H180" s="14" t="s">
        <v>2376</v>
      </c>
      <c r="I180" s="15">
        <v>6</v>
      </c>
      <c r="J180" s="14" t="s">
        <v>2374</v>
      </c>
      <c r="K180" s="15" t="s">
        <v>9</v>
      </c>
      <c r="L180" s="15">
        <v>2</v>
      </c>
      <c r="M180" s="15">
        <v>4066422912</v>
      </c>
      <c r="N180" s="17"/>
      <c r="O180" s="17">
        <v>850</v>
      </c>
      <c r="P180" s="17"/>
      <c r="Q180" s="17">
        <f t="shared" si="2"/>
        <v>850</v>
      </c>
      <c r="R180" s="5"/>
      <c r="AV180" s="5"/>
    </row>
    <row r="181" spans="1:48" s="107" customFormat="1">
      <c r="A181" s="14">
        <v>42</v>
      </c>
      <c r="B181" s="110">
        <v>1008493426</v>
      </c>
      <c r="C181" s="109" t="s">
        <v>735</v>
      </c>
      <c r="D181" s="109" t="s">
        <v>735</v>
      </c>
      <c r="E181" s="109" t="s">
        <v>399</v>
      </c>
      <c r="F181" s="111" t="s">
        <v>736</v>
      </c>
      <c r="G181" s="110">
        <v>2</v>
      </c>
      <c r="H181" s="109" t="s">
        <v>2376</v>
      </c>
      <c r="I181" s="110">
        <v>5</v>
      </c>
      <c r="J181" s="109" t="s">
        <v>2373</v>
      </c>
      <c r="K181" s="110" t="s">
        <v>9</v>
      </c>
      <c r="L181" s="110">
        <v>2</v>
      </c>
      <c r="M181" s="110">
        <v>4024560711</v>
      </c>
      <c r="N181" s="112"/>
      <c r="O181" s="112">
        <f>ROUND((850/30)*18,2)</f>
        <v>510</v>
      </c>
      <c r="P181" s="112"/>
      <c r="Q181" s="112">
        <f t="shared" si="2"/>
        <v>510</v>
      </c>
    </row>
    <row r="182" spans="1:48">
      <c r="A182" s="14">
        <v>43</v>
      </c>
      <c r="B182" s="15">
        <v>1025527106</v>
      </c>
      <c r="C182" s="14" t="s">
        <v>258</v>
      </c>
      <c r="D182" s="14" t="s">
        <v>319</v>
      </c>
      <c r="E182" s="14" t="s">
        <v>1385</v>
      </c>
      <c r="F182" s="16" t="s">
        <v>1386</v>
      </c>
      <c r="G182" s="15">
        <v>2</v>
      </c>
      <c r="H182" s="14" t="s">
        <v>2376</v>
      </c>
      <c r="I182" s="15">
        <v>5</v>
      </c>
      <c r="J182" s="14" t="s">
        <v>2373</v>
      </c>
      <c r="K182" s="15" t="s">
        <v>384</v>
      </c>
      <c r="L182" s="15">
        <v>2</v>
      </c>
      <c r="M182" s="15">
        <v>4098747775</v>
      </c>
      <c r="N182" s="17"/>
      <c r="O182" s="17">
        <v>850</v>
      </c>
      <c r="P182" s="17"/>
      <c r="Q182" s="17">
        <f t="shared" si="2"/>
        <v>850</v>
      </c>
      <c r="R182" s="5"/>
      <c r="AV182" s="5"/>
    </row>
    <row r="183" spans="1:48">
      <c r="A183" s="14">
        <v>44</v>
      </c>
      <c r="B183" s="15">
        <v>1008696490</v>
      </c>
      <c r="C183" s="14" t="s">
        <v>797</v>
      </c>
      <c r="D183" s="14" t="s">
        <v>798</v>
      </c>
      <c r="E183" s="14" t="s">
        <v>799</v>
      </c>
      <c r="F183" s="16" t="s">
        <v>800</v>
      </c>
      <c r="G183" s="15">
        <v>2</v>
      </c>
      <c r="H183" s="14" t="s">
        <v>2376</v>
      </c>
      <c r="I183" s="15">
        <v>4</v>
      </c>
      <c r="J183" s="14" t="s">
        <v>2372</v>
      </c>
      <c r="K183" s="15" t="s">
        <v>9</v>
      </c>
      <c r="L183" s="15">
        <v>2</v>
      </c>
      <c r="M183" s="15">
        <v>4066020393</v>
      </c>
      <c r="N183" s="17"/>
      <c r="O183" s="17">
        <v>850</v>
      </c>
      <c r="P183" s="17"/>
      <c r="Q183" s="17">
        <f t="shared" si="2"/>
        <v>850</v>
      </c>
      <c r="R183" s="5"/>
      <c r="AV183" s="5"/>
    </row>
    <row r="184" spans="1:48">
      <c r="A184" s="14">
        <v>45</v>
      </c>
      <c r="B184" s="15">
        <v>1009271994</v>
      </c>
      <c r="C184" s="14" t="s">
        <v>797</v>
      </c>
      <c r="D184" s="14" t="s">
        <v>798</v>
      </c>
      <c r="E184" s="14" t="s">
        <v>864</v>
      </c>
      <c r="F184" s="16" t="s">
        <v>865</v>
      </c>
      <c r="G184" s="15">
        <v>2</v>
      </c>
      <c r="H184" s="14" t="s">
        <v>2376</v>
      </c>
      <c r="I184" s="15">
        <v>3</v>
      </c>
      <c r="J184" s="14" t="s">
        <v>2371</v>
      </c>
      <c r="K184" s="15" t="s">
        <v>187</v>
      </c>
      <c r="L184" s="15">
        <v>2</v>
      </c>
      <c r="M184" s="15">
        <v>4098721423</v>
      </c>
      <c r="N184" s="17"/>
      <c r="O184" s="17">
        <v>850</v>
      </c>
      <c r="P184" s="17"/>
      <c r="Q184" s="17">
        <f t="shared" si="2"/>
        <v>850</v>
      </c>
      <c r="R184" s="5"/>
      <c r="AV184" s="5"/>
    </row>
    <row r="185" spans="1:48">
      <c r="A185" s="14">
        <v>46</v>
      </c>
      <c r="B185" s="15">
        <v>1025529269</v>
      </c>
      <c r="C185" s="14" t="s">
        <v>773</v>
      </c>
      <c r="D185" s="14" t="s">
        <v>95</v>
      </c>
      <c r="E185" s="14" t="s">
        <v>1399</v>
      </c>
      <c r="F185" s="16" t="s">
        <v>1400</v>
      </c>
      <c r="G185" s="15">
        <v>2</v>
      </c>
      <c r="H185" s="14" t="s">
        <v>2376</v>
      </c>
      <c r="I185" s="15">
        <v>5</v>
      </c>
      <c r="J185" s="14" t="s">
        <v>2373</v>
      </c>
      <c r="K185" s="15" t="s">
        <v>160</v>
      </c>
      <c r="L185" s="15">
        <v>2</v>
      </c>
      <c r="M185" s="15">
        <v>4098708141</v>
      </c>
      <c r="N185" s="17"/>
      <c r="O185" s="17">
        <v>850</v>
      </c>
      <c r="P185" s="17"/>
      <c r="Q185" s="17">
        <f t="shared" si="2"/>
        <v>850</v>
      </c>
      <c r="R185" s="5"/>
      <c r="AV185" s="5"/>
    </row>
    <row r="186" spans="1:48">
      <c r="A186" s="14">
        <v>47</v>
      </c>
      <c r="B186" s="15">
        <v>1025577184</v>
      </c>
      <c r="C186" s="14" t="s">
        <v>266</v>
      </c>
      <c r="D186" s="14" t="s">
        <v>822</v>
      </c>
      <c r="E186" s="14" t="s">
        <v>1502</v>
      </c>
      <c r="F186" s="16" t="s">
        <v>1503</v>
      </c>
      <c r="G186" s="15">
        <v>2</v>
      </c>
      <c r="H186" s="14" t="s">
        <v>2376</v>
      </c>
      <c r="I186" s="15">
        <v>6</v>
      </c>
      <c r="J186" s="14" t="s">
        <v>2374</v>
      </c>
      <c r="K186" s="15" t="s">
        <v>9</v>
      </c>
      <c r="L186" s="15">
        <v>2</v>
      </c>
      <c r="M186" s="15">
        <v>4055734521</v>
      </c>
      <c r="N186" s="17"/>
      <c r="O186" s="17">
        <v>850</v>
      </c>
      <c r="P186" s="17"/>
      <c r="Q186" s="17">
        <f t="shared" si="2"/>
        <v>850</v>
      </c>
      <c r="R186" s="5"/>
      <c r="AV186" s="5"/>
    </row>
    <row r="187" spans="1:48">
      <c r="A187" s="14">
        <v>48</v>
      </c>
      <c r="B187" s="15">
        <v>1025739057</v>
      </c>
      <c r="C187" s="14" t="s">
        <v>835</v>
      </c>
      <c r="D187" s="14" t="s">
        <v>44</v>
      </c>
      <c r="E187" s="14" t="s">
        <v>1714</v>
      </c>
      <c r="F187" s="16" t="s">
        <v>1715</v>
      </c>
      <c r="G187" s="15">
        <v>2</v>
      </c>
      <c r="H187" s="14" t="s">
        <v>2376</v>
      </c>
      <c r="I187" s="15">
        <v>3</v>
      </c>
      <c r="J187" s="14" t="s">
        <v>2371</v>
      </c>
      <c r="K187" s="15" t="s">
        <v>541</v>
      </c>
      <c r="L187" s="15">
        <v>2</v>
      </c>
      <c r="M187" s="15">
        <v>4009875447</v>
      </c>
      <c r="N187" s="17"/>
      <c r="O187" s="17">
        <v>850</v>
      </c>
      <c r="P187" s="17"/>
      <c r="Q187" s="17">
        <f t="shared" si="2"/>
        <v>850</v>
      </c>
      <c r="R187" s="5"/>
      <c r="AV187" s="5"/>
    </row>
    <row r="188" spans="1:48">
      <c r="A188" s="14">
        <v>49</v>
      </c>
      <c r="B188" s="15">
        <v>1006222898</v>
      </c>
      <c r="C188" s="14" t="s">
        <v>324</v>
      </c>
      <c r="D188" s="14" t="s">
        <v>184</v>
      </c>
      <c r="E188" s="14" t="s">
        <v>325</v>
      </c>
      <c r="F188" s="16" t="s">
        <v>326</v>
      </c>
      <c r="G188" s="15">
        <v>2</v>
      </c>
      <c r="H188" s="14" t="s">
        <v>2376</v>
      </c>
      <c r="I188" s="15">
        <v>5</v>
      </c>
      <c r="J188" s="14" t="s">
        <v>2373</v>
      </c>
      <c r="K188" s="15" t="s">
        <v>174</v>
      </c>
      <c r="L188" s="15">
        <v>2</v>
      </c>
      <c r="M188" s="15">
        <v>4098741661</v>
      </c>
      <c r="N188" s="17"/>
      <c r="O188" s="17">
        <v>850</v>
      </c>
      <c r="P188" s="17"/>
      <c r="Q188" s="17">
        <f t="shared" si="2"/>
        <v>850</v>
      </c>
      <c r="R188" s="5"/>
      <c r="AV188" s="5"/>
    </row>
    <row r="189" spans="1:48">
      <c r="A189" s="14">
        <v>50</v>
      </c>
      <c r="B189" s="15">
        <v>1042848610</v>
      </c>
      <c r="C189" s="14" t="s">
        <v>963</v>
      </c>
      <c r="D189" s="14" t="s">
        <v>321</v>
      </c>
      <c r="E189" s="14" t="s">
        <v>2034</v>
      </c>
      <c r="F189" s="16" t="s">
        <v>2035</v>
      </c>
      <c r="G189" s="15">
        <v>2</v>
      </c>
      <c r="H189" s="14" t="s">
        <v>2376</v>
      </c>
      <c r="I189" s="15">
        <v>6</v>
      </c>
      <c r="J189" s="14" t="s">
        <v>2374</v>
      </c>
      <c r="K189" s="15" t="s">
        <v>9</v>
      </c>
      <c r="L189" s="15">
        <v>2</v>
      </c>
      <c r="M189" s="15">
        <v>4059840520</v>
      </c>
      <c r="N189" s="17"/>
      <c r="O189" s="17">
        <v>850</v>
      </c>
      <c r="P189" s="17"/>
      <c r="Q189" s="17">
        <f t="shared" si="2"/>
        <v>850</v>
      </c>
      <c r="R189" s="5"/>
      <c r="AV189" s="5"/>
    </row>
    <row r="190" spans="1:48">
      <c r="A190" s="14">
        <v>51</v>
      </c>
      <c r="B190" s="15">
        <v>1070362081</v>
      </c>
      <c r="C190" s="14" t="s">
        <v>2351</v>
      </c>
      <c r="D190" s="14" t="s">
        <v>2463</v>
      </c>
      <c r="E190" s="14" t="s">
        <v>2354</v>
      </c>
      <c r="F190" s="16" t="s">
        <v>2355</v>
      </c>
      <c r="G190" s="15">
        <v>2</v>
      </c>
      <c r="H190" s="14" t="s">
        <v>2376</v>
      </c>
      <c r="I190" s="15">
        <v>6</v>
      </c>
      <c r="J190" s="14" t="s">
        <v>2374</v>
      </c>
      <c r="K190" s="15" t="s">
        <v>9</v>
      </c>
      <c r="L190" s="15">
        <v>2</v>
      </c>
      <c r="M190" s="15">
        <v>4052203916</v>
      </c>
      <c r="N190" s="17">
        <f>28.33+850+850+850+850</f>
        <v>3428.33</v>
      </c>
      <c r="O190" s="17">
        <v>850</v>
      </c>
      <c r="P190" s="17"/>
      <c r="Q190" s="17">
        <f t="shared" si="2"/>
        <v>4278.33</v>
      </c>
      <c r="R190" s="5"/>
      <c r="AV190" s="5"/>
    </row>
    <row r="191" spans="1:48">
      <c r="A191" s="14">
        <v>52</v>
      </c>
      <c r="B191" s="15">
        <v>1025438933</v>
      </c>
      <c r="C191" s="14" t="s">
        <v>304</v>
      </c>
      <c r="D191" s="14" t="s">
        <v>58</v>
      </c>
      <c r="E191" s="14" t="s">
        <v>1208</v>
      </c>
      <c r="F191" s="16" t="s">
        <v>1209</v>
      </c>
      <c r="G191" s="15">
        <v>2</v>
      </c>
      <c r="H191" s="14" t="s">
        <v>2376</v>
      </c>
      <c r="I191" s="15">
        <v>5</v>
      </c>
      <c r="J191" s="14" t="s">
        <v>2373</v>
      </c>
      <c r="K191" s="15" t="s">
        <v>160</v>
      </c>
      <c r="L191" s="15">
        <v>2</v>
      </c>
      <c r="M191" s="15">
        <v>4098748526</v>
      </c>
      <c r="N191" s="17"/>
      <c r="O191" s="17">
        <v>850</v>
      </c>
      <c r="P191" s="17"/>
      <c r="Q191" s="17">
        <f t="shared" si="2"/>
        <v>850</v>
      </c>
      <c r="R191" s="5"/>
      <c r="AV191" s="5"/>
    </row>
    <row r="192" spans="1:48">
      <c r="A192" s="14">
        <v>53</v>
      </c>
      <c r="B192" s="15">
        <v>1025810637</v>
      </c>
      <c r="C192" s="14" t="s">
        <v>772</v>
      </c>
      <c r="D192" s="14" t="s">
        <v>15</v>
      </c>
      <c r="E192" s="14" t="s">
        <v>1313</v>
      </c>
      <c r="F192" s="16" t="s">
        <v>1837</v>
      </c>
      <c r="G192" s="15">
        <v>2</v>
      </c>
      <c r="H192" s="14" t="s">
        <v>2376</v>
      </c>
      <c r="I192" s="15">
        <v>5</v>
      </c>
      <c r="J192" s="14" t="s">
        <v>2373</v>
      </c>
      <c r="K192" s="15" t="s">
        <v>9</v>
      </c>
      <c r="L192" s="15">
        <v>2</v>
      </c>
      <c r="M192" s="15">
        <v>4010420097</v>
      </c>
      <c r="N192" s="17"/>
      <c r="O192" s="17">
        <v>850</v>
      </c>
      <c r="P192" s="17"/>
      <c r="Q192" s="17">
        <f t="shared" si="2"/>
        <v>850</v>
      </c>
      <c r="R192" s="5"/>
      <c r="AV192" s="5"/>
    </row>
    <row r="193" spans="1:48">
      <c r="A193" s="14">
        <v>54</v>
      </c>
      <c r="B193" s="15">
        <v>8000062251</v>
      </c>
      <c r="C193" s="14" t="s">
        <v>167</v>
      </c>
      <c r="D193" s="14" t="s">
        <v>2236</v>
      </c>
      <c r="E193" s="14" t="s">
        <v>2237</v>
      </c>
      <c r="F193" s="16" t="s">
        <v>2238</v>
      </c>
      <c r="G193" s="15">
        <v>2</v>
      </c>
      <c r="H193" s="14" t="s">
        <v>2376</v>
      </c>
      <c r="I193" s="15">
        <v>5</v>
      </c>
      <c r="J193" s="14" t="s">
        <v>2373</v>
      </c>
      <c r="K193" s="15" t="s">
        <v>174</v>
      </c>
      <c r="L193" s="15">
        <v>2</v>
      </c>
      <c r="M193" s="15">
        <v>4098748682</v>
      </c>
      <c r="N193" s="17"/>
      <c r="O193" s="17">
        <v>850</v>
      </c>
      <c r="P193" s="17"/>
      <c r="Q193" s="17">
        <f t="shared" si="2"/>
        <v>850</v>
      </c>
      <c r="R193" s="5"/>
      <c r="AV193" s="5"/>
    </row>
    <row r="194" spans="1:48">
      <c r="A194" s="14">
        <v>55</v>
      </c>
      <c r="B194" s="15">
        <v>1025330110</v>
      </c>
      <c r="C194" s="14" t="s">
        <v>167</v>
      </c>
      <c r="D194" s="14" t="s">
        <v>1087</v>
      </c>
      <c r="E194" s="14" t="s">
        <v>1088</v>
      </c>
      <c r="F194" s="16" t="s">
        <v>1089</v>
      </c>
      <c r="G194" s="15">
        <v>2</v>
      </c>
      <c r="H194" s="14" t="s">
        <v>2376</v>
      </c>
      <c r="I194" s="15">
        <v>4</v>
      </c>
      <c r="J194" s="14" t="s">
        <v>2372</v>
      </c>
      <c r="K194" s="15" t="s">
        <v>9</v>
      </c>
      <c r="L194" s="15">
        <v>2</v>
      </c>
      <c r="M194" s="15">
        <v>4048626365</v>
      </c>
      <c r="N194" s="17"/>
      <c r="O194" s="17">
        <v>850</v>
      </c>
      <c r="P194" s="17"/>
      <c r="Q194" s="17">
        <f t="shared" si="2"/>
        <v>850</v>
      </c>
      <c r="R194" s="5"/>
      <c r="AV194" s="5"/>
    </row>
    <row r="195" spans="1:48">
      <c r="A195" s="14">
        <v>56</v>
      </c>
      <c r="B195" s="15">
        <v>1025807716</v>
      </c>
      <c r="C195" s="14" t="s">
        <v>1756</v>
      </c>
      <c r="D195" s="14" t="s">
        <v>410</v>
      </c>
      <c r="E195" s="14" t="s">
        <v>1825</v>
      </c>
      <c r="F195" s="16" t="s">
        <v>1826</v>
      </c>
      <c r="G195" s="15">
        <v>2</v>
      </c>
      <c r="H195" s="14" t="s">
        <v>2376</v>
      </c>
      <c r="I195" s="15">
        <v>4</v>
      </c>
      <c r="J195" s="14" t="s">
        <v>2372</v>
      </c>
      <c r="K195" s="15" t="s">
        <v>9</v>
      </c>
      <c r="L195" s="15">
        <v>2</v>
      </c>
      <c r="M195" s="15">
        <v>4024316160</v>
      </c>
      <c r="N195" s="17"/>
      <c r="O195" s="17">
        <v>850</v>
      </c>
      <c r="P195" s="17"/>
      <c r="Q195" s="17">
        <f t="shared" si="2"/>
        <v>850</v>
      </c>
      <c r="R195" s="5"/>
      <c r="AV195" s="5"/>
    </row>
    <row r="196" spans="1:48">
      <c r="A196" s="14">
        <v>57</v>
      </c>
      <c r="B196" s="15">
        <v>1003112488</v>
      </c>
      <c r="C196" s="14" t="s">
        <v>104</v>
      </c>
      <c r="D196" s="14" t="s">
        <v>105</v>
      </c>
      <c r="E196" s="14" t="s">
        <v>106</v>
      </c>
      <c r="F196" s="16" t="s">
        <v>107</v>
      </c>
      <c r="G196" s="15">
        <v>2</v>
      </c>
      <c r="H196" s="14" t="s">
        <v>2376</v>
      </c>
      <c r="I196" s="15">
        <v>6</v>
      </c>
      <c r="J196" s="14" t="s">
        <v>2374</v>
      </c>
      <c r="K196" s="15" t="s">
        <v>9</v>
      </c>
      <c r="L196" s="15">
        <v>2</v>
      </c>
      <c r="M196" s="15">
        <v>4035868378</v>
      </c>
      <c r="N196" s="17"/>
      <c r="O196" s="17">
        <v>850</v>
      </c>
      <c r="P196" s="17"/>
      <c r="Q196" s="17">
        <f t="shared" si="2"/>
        <v>850</v>
      </c>
      <c r="R196" s="5"/>
      <c r="AV196" s="5"/>
    </row>
    <row r="197" spans="1:48">
      <c r="A197" s="14">
        <v>58</v>
      </c>
      <c r="B197" s="15">
        <v>1025655244</v>
      </c>
      <c r="C197" s="14" t="s">
        <v>691</v>
      </c>
      <c r="D197" s="14" t="s">
        <v>19</v>
      </c>
      <c r="E197" s="14" t="s">
        <v>47</v>
      </c>
      <c r="F197" s="16" t="s">
        <v>1613</v>
      </c>
      <c r="G197" s="15">
        <v>2</v>
      </c>
      <c r="H197" s="14" t="s">
        <v>2376</v>
      </c>
      <c r="I197" s="15">
        <v>3</v>
      </c>
      <c r="J197" s="14" t="s">
        <v>2371</v>
      </c>
      <c r="K197" s="15" t="s">
        <v>42</v>
      </c>
      <c r="L197" s="15">
        <v>2</v>
      </c>
      <c r="M197" s="15">
        <v>4098743672</v>
      </c>
      <c r="N197" s="17"/>
      <c r="O197" s="17">
        <v>850</v>
      </c>
      <c r="P197" s="17"/>
      <c r="Q197" s="17">
        <f t="shared" si="2"/>
        <v>850</v>
      </c>
      <c r="R197" s="5"/>
      <c r="AV197" s="5"/>
    </row>
    <row r="198" spans="1:48">
      <c r="A198" s="14">
        <v>59</v>
      </c>
      <c r="B198" s="15">
        <v>1025835312</v>
      </c>
      <c r="C198" s="14" t="s">
        <v>692</v>
      </c>
      <c r="D198" s="14" t="s">
        <v>4</v>
      </c>
      <c r="E198" s="14" t="s">
        <v>1863</v>
      </c>
      <c r="F198" s="16" t="s">
        <v>1864</v>
      </c>
      <c r="G198" s="15">
        <v>2</v>
      </c>
      <c r="H198" s="14" t="s">
        <v>2376</v>
      </c>
      <c r="I198" s="15">
        <v>6</v>
      </c>
      <c r="J198" s="14" t="s">
        <v>2374</v>
      </c>
      <c r="K198" s="15" t="s">
        <v>9</v>
      </c>
      <c r="L198" s="15">
        <v>2</v>
      </c>
      <c r="M198" s="15">
        <v>4061036518</v>
      </c>
      <c r="N198" s="17"/>
      <c r="O198" s="17">
        <v>850</v>
      </c>
      <c r="P198" s="17"/>
      <c r="Q198" s="17">
        <f t="shared" si="2"/>
        <v>850</v>
      </c>
      <c r="R198" s="5"/>
      <c r="AV198" s="5"/>
    </row>
    <row r="199" spans="1:48">
      <c r="A199" s="14">
        <v>60</v>
      </c>
      <c r="B199" s="15">
        <v>1025638346</v>
      </c>
      <c r="C199" s="14" t="s">
        <v>16</v>
      </c>
      <c r="D199" s="14" t="s">
        <v>119</v>
      </c>
      <c r="E199" s="14" t="s">
        <v>1583</v>
      </c>
      <c r="F199" s="16" t="s">
        <v>1584</v>
      </c>
      <c r="G199" s="15">
        <v>2</v>
      </c>
      <c r="H199" s="14" t="s">
        <v>2376</v>
      </c>
      <c r="I199" s="15">
        <v>5</v>
      </c>
      <c r="J199" s="14" t="s">
        <v>2373</v>
      </c>
      <c r="K199" s="15" t="s">
        <v>187</v>
      </c>
      <c r="L199" s="15">
        <v>2</v>
      </c>
      <c r="M199" s="15">
        <v>4098734142</v>
      </c>
      <c r="N199" s="17"/>
      <c r="O199" s="17">
        <v>850</v>
      </c>
      <c r="P199" s="17"/>
      <c r="Q199" s="17">
        <f t="shared" ref="Q199:Q262" si="4">O199+N199-P199</f>
        <v>850</v>
      </c>
      <c r="R199" s="5"/>
      <c r="AV199" s="5"/>
    </row>
    <row r="200" spans="1:48">
      <c r="A200" s="14">
        <v>61</v>
      </c>
      <c r="B200" s="15">
        <v>1025511303</v>
      </c>
      <c r="C200" s="14" t="s">
        <v>402</v>
      </c>
      <c r="D200" s="14" t="s">
        <v>1346</v>
      </c>
      <c r="E200" s="14" t="s">
        <v>1347</v>
      </c>
      <c r="F200" s="16" t="s">
        <v>1348</v>
      </c>
      <c r="G200" s="15">
        <v>2</v>
      </c>
      <c r="H200" s="14" t="s">
        <v>2376</v>
      </c>
      <c r="I200" s="15">
        <v>5</v>
      </c>
      <c r="J200" s="14" t="s">
        <v>2373</v>
      </c>
      <c r="K200" s="15" t="s">
        <v>160</v>
      </c>
      <c r="L200" s="15">
        <v>2</v>
      </c>
      <c r="M200" s="15">
        <v>4098749077</v>
      </c>
      <c r="N200" s="17"/>
      <c r="O200" s="17">
        <v>850</v>
      </c>
      <c r="P200" s="17"/>
      <c r="Q200" s="17">
        <f t="shared" si="4"/>
        <v>850</v>
      </c>
      <c r="R200" s="5"/>
      <c r="AV200" s="5"/>
    </row>
    <row r="201" spans="1:48">
      <c r="A201" s="14">
        <v>62</v>
      </c>
      <c r="B201" s="15">
        <v>1041438395</v>
      </c>
      <c r="C201" s="14" t="s">
        <v>759</v>
      </c>
      <c r="D201" s="14" t="s">
        <v>1338</v>
      </c>
      <c r="E201" s="14" t="s">
        <v>1994</v>
      </c>
      <c r="F201" s="16" t="s">
        <v>1995</v>
      </c>
      <c r="G201" s="15">
        <v>2</v>
      </c>
      <c r="H201" s="14" t="s">
        <v>2376</v>
      </c>
      <c r="I201" s="15">
        <v>4</v>
      </c>
      <c r="J201" s="14" t="s">
        <v>2372</v>
      </c>
      <c r="K201" s="15" t="s">
        <v>541</v>
      </c>
      <c r="L201" s="15">
        <v>2</v>
      </c>
      <c r="M201" s="15">
        <v>4023519483</v>
      </c>
      <c r="N201" s="17"/>
      <c r="O201" s="17">
        <v>850</v>
      </c>
      <c r="P201" s="17"/>
      <c r="Q201" s="17">
        <f t="shared" si="4"/>
        <v>850</v>
      </c>
      <c r="R201" s="5"/>
      <c r="AV201" s="5"/>
    </row>
    <row r="202" spans="1:48">
      <c r="A202" s="14">
        <v>63</v>
      </c>
      <c r="B202" s="15">
        <v>1020643249</v>
      </c>
      <c r="C202" s="14" t="s">
        <v>368</v>
      </c>
      <c r="D202" s="14" t="s">
        <v>258</v>
      </c>
      <c r="E202" s="14" t="s">
        <v>1047</v>
      </c>
      <c r="F202" s="16" t="s">
        <v>1048</v>
      </c>
      <c r="G202" s="15">
        <v>2</v>
      </c>
      <c r="H202" s="14" t="s">
        <v>2376</v>
      </c>
      <c r="I202" s="15">
        <v>5</v>
      </c>
      <c r="J202" s="14" t="s">
        <v>2373</v>
      </c>
      <c r="K202" s="15" t="s">
        <v>9</v>
      </c>
      <c r="L202" s="15">
        <v>2</v>
      </c>
      <c r="M202" s="15">
        <v>4005864904</v>
      </c>
      <c r="N202" s="17"/>
      <c r="O202" s="17">
        <v>850</v>
      </c>
      <c r="P202" s="17"/>
      <c r="Q202" s="17">
        <f t="shared" si="4"/>
        <v>850</v>
      </c>
      <c r="R202" s="5"/>
      <c r="AV202" s="5"/>
    </row>
    <row r="203" spans="1:48">
      <c r="A203" s="14">
        <v>64</v>
      </c>
      <c r="B203" s="15">
        <v>1025546928</v>
      </c>
      <c r="C203" s="14" t="s">
        <v>368</v>
      </c>
      <c r="D203" s="14" t="s">
        <v>10</v>
      </c>
      <c r="E203" s="14" t="s">
        <v>1449</v>
      </c>
      <c r="F203" s="16" t="s">
        <v>1450</v>
      </c>
      <c r="G203" s="15">
        <v>2</v>
      </c>
      <c r="H203" s="14" t="s">
        <v>2376</v>
      </c>
      <c r="I203" s="15">
        <v>5</v>
      </c>
      <c r="J203" s="14" t="s">
        <v>2373</v>
      </c>
      <c r="K203" s="15" t="s">
        <v>187</v>
      </c>
      <c r="L203" s="15">
        <v>2</v>
      </c>
      <c r="M203" s="15">
        <v>4098719992</v>
      </c>
      <c r="N203" s="17"/>
      <c r="O203" s="17">
        <v>850</v>
      </c>
      <c r="P203" s="17"/>
      <c r="Q203" s="17">
        <f t="shared" si="4"/>
        <v>850</v>
      </c>
      <c r="R203" s="5"/>
      <c r="AV203" s="5"/>
    </row>
    <row r="204" spans="1:48">
      <c r="A204" s="14">
        <v>65</v>
      </c>
      <c r="B204" s="15">
        <v>8000063382</v>
      </c>
      <c r="C204" s="14" t="s">
        <v>297</v>
      </c>
      <c r="D204" s="14" t="s">
        <v>2304</v>
      </c>
      <c r="E204" s="14" t="s">
        <v>268</v>
      </c>
      <c r="F204" s="16" t="s">
        <v>2305</v>
      </c>
      <c r="G204" s="15">
        <v>2</v>
      </c>
      <c r="H204" s="14" t="s">
        <v>2376</v>
      </c>
      <c r="I204" s="15">
        <v>5</v>
      </c>
      <c r="J204" s="14" t="s">
        <v>2373</v>
      </c>
      <c r="K204" s="15" t="s">
        <v>160</v>
      </c>
      <c r="L204" s="15">
        <v>2</v>
      </c>
      <c r="M204" s="15">
        <v>4098739411</v>
      </c>
      <c r="N204" s="17"/>
      <c r="O204" s="17">
        <v>850</v>
      </c>
      <c r="P204" s="17"/>
      <c r="Q204" s="17">
        <f t="shared" si="4"/>
        <v>850</v>
      </c>
      <c r="R204" s="5"/>
      <c r="AV204" s="5"/>
    </row>
    <row r="205" spans="1:48">
      <c r="A205" s="14">
        <v>66</v>
      </c>
      <c r="B205" s="15">
        <v>1025613969</v>
      </c>
      <c r="C205" s="14" t="s">
        <v>374</v>
      </c>
      <c r="D205" s="14" t="s">
        <v>1555</v>
      </c>
      <c r="E205" s="14" t="s">
        <v>1556</v>
      </c>
      <c r="F205" s="16" t="s">
        <v>1557</v>
      </c>
      <c r="G205" s="15">
        <v>2</v>
      </c>
      <c r="H205" s="14" t="s">
        <v>2376</v>
      </c>
      <c r="I205" s="15">
        <v>5</v>
      </c>
      <c r="J205" s="14" t="s">
        <v>2373</v>
      </c>
      <c r="K205" s="15" t="s">
        <v>160</v>
      </c>
      <c r="L205" s="15">
        <v>2</v>
      </c>
      <c r="M205" s="15">
        <v>4098744377</v>
      </c>
      <c r="N205" s="17"/>
      <c r="O205" s="17">
        <v>850</v>
      </c>
      <c r="P205" s="17"/>
      <c r="Q205" s="17">
        <f t="shared" si="4"/>
        <v>850</v>
      </c>
      <c r="R205" s="5"/>
      <c r="AV205" s="5"/>
    </row>
    <row r="206" spans="1:48">
      <c r="A206" s="14">
        <v>67</v>
      </c>
      <c r="B206" s="15">
        <v>8000061509</v>
      </c>
      <c r="C206" s="14" t="s">
        <v>2190</v>
      </c>
      <c r="D206" s="14" t="s">
        <v>2191</v>
      </c>
      <c r="E206" s="14" t="s">
        <v>568</v>
      </c>
      <c r="F206" s="16" t="s">
        <v>2192</v>
      </c>
      <c r="G206" s="15">
        <v>2</v>
      </c>
      <c r="H206" s="14" t="s">
        <v>2376</v>
      </c>
      <c r="I206" s="15">
        <v>6</v>
      </c>
      <c r="J206" s="14" t="s">
        <v>2374</v>
      </c>
      <c r="K206" s="15" t="s">
        <v>9</v>
      </c>
      <c r="L206" s="15">
        <v>2</v>
      </c>
      <c r="M206" s="15">
        <v>4047508164</v>
      </c>
      <c r="N206" s="17"/>
      <c r="O206" s="17">
        <v>850</v>
      </c>
      <c r="P206" s="17"/>
      <c r="Q206" s="17">
        <f t="shared" si="4"/>
        <v>850</v>
      </c>
      <c r="R206" s="5"/>
      <c r="AV206" s="5"/>
    </row>
    <row r="207" spans="1:48">
      <c r="A207" s="14">
        <v>68</v>
      </c>
      <c r="B207" s="15">
        <v>8000063430</v>
      </c>
      <c r="C207" s="14" t="s">
        <v>2330</v>
      </c>
      <c r="D207" s="14" t="s">
        <v>2175</v>
      </c>
      <c r="E207" s="14" t="s">
        <v>2331</v>
      </c>
      <c r="F207" s="16" t="s">
        <v>2332</v>
      </c>
      <c r="G207" s="15">
        <v>2</v>
      </c>
      <c r="H207" s="14" t="s">
        <v>2376</v>
      </c>
      <c r="I207" s="15">
        <v>5</v>
      </c>
      <c r="J207" s="14" t="s">
        <v>2373</v>
      </c>
      <c r="K207" s="15" t="s">
        <v>160</v>
      </c>
      <c r="L207" s="15">
        <v>2</v>
      </c>
      <c r="M207" s="15">
        <v>4098722616</v>
      </c>
      <c r="N207" s="17"/>
      <c r="O207" s="17">
        <v>850</v>
      </c>
      <c r="P207" s="17">
        <v>365.5</v>
      </c>
      <c r="Q207" s="17">
        <f t="shared" si="4"/>
        <v>484.5</v>
      </c>
      <c r="R207" s="5"/>
      <c r="AV207" s="5"/>
    </row>
    <row r="208" spans="1:48">
      <c r="A208" s="14">
        <v>69</v>
      </c>
      <c r="B208" s="15">
        <v>1040708621</v>
      </c>
      <c r="C208" s="14" t="s">
        <v>131</v>
      </c>
      <c r="D208" s="14" t="s">
        <v>43</v>
      </c>
      <c r="E208" s="14" t="s">
        <v>551</v>
      </c>
      <c r="F208" s="16" t="s">
        <v>1959</v>
      </c>
      <c r="G208" s="15">
        <v>2</v>
      </c>
      <c r="H208" s="14" t="s">
        <v>2376</v>
      </c>
      <c r="I208" s="15">
        <v>6</v>
      </c>
      <c r="J208" s="14" t="s">
        <v>2374</v>
      </c>
      <c r="K208" s="15" t="s">
        <v>9</v>
      </c>
      <c r="L208" s="15">
        <v>2</v>
      </c>
      <c r="M208" s="15">
        <v>4051415448</v>
      </c>
      <c r="N208" s="17"/>
      <c r="O208" s="17">
        <v>850</v>
      </c>
      <c r="P208" s="17"/>
      <c r="Q208" s="17">
        <f t="shared" si="4"/>
        <v>850</v>
      </c>
      <c r="R208" s="5"/>
      <c r="AV208" s="5"/>
    </row>
    <row r="209" spans="1:48">
      <c r="A209" s="14">
        <v>70</v>
      </c>
      <c r="B209" s="15">
        <v>1002803005</v>
      </c>
      <c r="C209" s="14" t="s">
        <v>89</v>
      </c>
      <c r="D209" s="14" t="s">
        <v>16</v>
      </c>
      <c r="E209" s="14" t="s">
        <v>90</v>
      </c>
      <c r="F209" s="16" t="s">
        <v>91</v>
      </c>
      <c r="G209" s="15">
        <v>2</v>
      </c>
      <c r="H209" s="14" t="s">
        <v>2376</v>
      </c>
      <c r="I209" s="15">
        <v>4</v>
      </c>
      <c r="J209" s="14" t="s">
        <v>2372</v>
      </c>
      <c r="K209" s="15" t="s">
        <v>9</v>
      </c>
      <c r="L209" s="15">
        <v>2</v>
      </c>
      <c r="M209" s="15">
        <v>4018978380</v>
      </c>
      <c r="N209" s="17"/>
      <c r="O209" s="17">
        <v>850</v>
      </c>
      <c r="P209" s="17"/>
      <c r="Q209" s="17">
        <f t="shared" si="4"/>
        <v>850</v>
      </c>
      <c r="R209" s="5"/>
      <c r="AV209" s="5"/>
    </row>
    <row r="210" spans="1:48">
      <c r="A210" s="14">
        <v>71</v>
      </c>
      <c r="B210" s="15">
        <v>1025405515</v>
      </c>
      <c r="C210" s="14" t="s">
        <v>89</v>
      </c>
      <c r="D210" s="14" t="s">
        <v>1023</v>
      </c>
      <c r="E210" s="14" t="s">
        <v>1107</v>
      </c>
      <c r="F210" s="16" t="s">
        <v>1108</v>
      </c>
      <c r="G210" s="15">
        <v>2</v>
      </c>
      <c r="H210" s="14" t="s">
        <v>2376</v>
      </c>
      <c r="I210" s="15">
        <v>5</v>
      </c>
      <c r="J210" s="14" t="s">
        <v>2373</v>
      </c>
      <c r="K210" s="15" t="s">
        <v>187</v>
      </c>
      <c r="L210" s="15">
        <v>2</v>
      </c>
      <c r="M210" s="15">
        <v>4098739292</v>
      </c>
      <c r="N210" s="17"/>
      <c r="O210" s="17">
        <v>850</v>
      </c>
      <c r="P210" s="17"/>
      <c r="Q210" s="17">
        <f t="shared" si="4"/>
        <v>850</v>
      </c>
      <c r="R210" s="5"/>
      <c r="AV210" s="5"/>
    </row>
    <row r="211" spans="1:48">
      <c r="A211" s="14">
        <v>72</v>
      </c>
      <c r="B211" s="15">
        <v>8000033435</v>
      </c>
      <c r="C211" s="14" t="s">
        <v>115</v>
      </c>
      <c r="D211" s="14" t="s">
        <v>2180</v>
      </c>
      <c r="E211" s="14" t="s">
        <v>280</v>
      </c>
      <c r="F211" s="16" t="s">
        <v>2181</v>
      </c>
      <c r="G211" s="15">
        <v>2</v>
      </c>
      <c r="H211" s="14" t="s">
        <v>2376</v>
      </c>
      <c r="I211" s="15">
        <v>5</v>
      </c>
      <c r="J211" s="14" t="s">
        <v>2373</v>
      </c>
      <c r="K211" s="15" t="s">
        <v>384</v>
      </c>
      <c r="L211" s="15">
        <v>2</v>
      </c>
      <c r="M211" s="15">
        <v>4098681391</v>
      </c>
      <c r="N211" s="17"/>
      <c r="O211" s="17">
        <v>850</v>
      </c>
      <c r="P211" s="17"/>
      <c r="Q211" s="17">
        <f t="shared" si="4"/>
        <v>850</v>
      </c>
      <c r="R211" s="5"/>
      <c r="AV211" s="5"/>
    </row>
    <row r="212" spans="1:48">
      <c r="A212" s="14">
        <v>73</v>
      </c>
      <c r="B212" s="15">
        <v>1025808107</v>
      </c>
      <c r="C212" s="14" t="s">
        <v>542</v>
      </c>
      <c r="D212" s="14" t="s">
        <v>1674</v>
      </c>
      <c r="E212" s="14" t="s">
        <v>141</v>
      </c>
      <c r="F212" s="16" t="s">
        <v>1829</v>
      </c>
      <c r="G212" s="15">
        <v>2</v>
      </c>
      <c r="H212" s="14" t="s">
        <v>2376</v>
      </c>
      <c r="I212" s="15">
        <v>5</v>
      </c>
      <c r="J212" s="14" t="s">
        <v>2373</v>
      </c>
      <c r="K212" s="15" t="s">
        <v>9</v>
      </c>
      <c r="L212" s="15">
        <v>2</v>
      </c>
      <c r="M212" s="15">
        <v>4032579480</v>
      </c>
      <c r="N212" s="17"/>
      <c r="O212" s="17">
        <v>850</v>
      </c>
      <c r="P212" s="17"/>
      <c r="Q212" s="17">
        <f t="shared" si="4"/>
        <v>850</v>
      </c>
      <c r="R212" s="5"/>
      <c r="AV212" s="5"/>
    </row>
    <row r="213" spans="1:48">
      <c r="A213" s="14">
        <v>74</v>
      </c>
      <c r="B213" s="15">
        <v>1025558620</v>
      </c>
      <c r="C213" s="14" t="s">
        <v>317</v>
      </c>
      <c r="D213" s="14" t="s">
        <v>1473</v>
      </c>
      <c r="E213" s="14" t="s">
        <v>1474</v>
      </c>
      <c r="F213" s="16" t="s">
        <v>1475</v>
      </c>
      <c r="G213" s="15">
        <v>2</v>
      </c>
      <c r="H213" s="14" t="s">
        <v>2376</v>
      </c>
      <c r="I213" s="15">
        <v>5</v>
      </c>
      <c r="J213" s="14" t="s">
        <v>2373</v>
      </c>
      <c r="K213" s="15" t="s">
        <v>160</v>
      </c>
      <c r="L213" s="15">
        <v>2</v>
      </c>
      <c r="M213" s="15">
        <v>4098748968</v>
      </c>
      <c r="N213" s="17"/>
      <c r="O213" s="17">
        <v>850</v>
      </c>
      <c r="P213" s="17"/>
      <c r="Q213" s="17">
        <f t="shared" si="4"/>
        <v>850</v>
      </c>
      <c r="R213" s="5"/>
      <c r="AV213" s="5"/>
    </row>
    <row r="214" spans="1:48">
      <c r="A214" s="14">
        <v>75</v>
      </c>
      <c r="B214" s="15">
        <v>1009450204</v>
      </c>
      <c r="C214" s="14" t="s">
        <v>250</v>
      </c>
      <c r="D214" s="14" t="s">
        <v>570</v>
      </c>
      <c r="E214" s="14" t="s">
        <v>154</v>
      </c>
      <c r="F214" s="16" t="s">
        <v>882</v>
      </c>
      <c r="G214" s="15">
        <v>2</v>
      </c>
      <c r="H214" s="14" t="s">
        <v>2376</v>
      </c>
      <c r="I214" s="15">
        <v>5</v>
      </c>
      <c r="J214" s="14" t="s">
        <v>2373</v>
      </c>
      <c r="K214" s="15" t="s">
        <v>160</v>
      </c>
      <c r="L214" s="15">
        <v>2</v>
      </c>
      <c r="M214" s="15">
        <v>4098744733</v>
      </c>
      <c r="N214" s="17"/>
      <c r="O214" s="17">
        <v>850</v>
      </c>
      <c r="P214" s="17"/>
      <c r="Q214" s="17">
        <f t="shared" si="4"/>
        <v>850</v>
      </c>
      <c r="R214" s="5"/>
      <c r="AV214" s="5"/>
    </row>
    <row r="215" spans="1:48">
      <c r="A215" s="14">
        <v>76</v>
      </c>
      <c r="B215" s="15">
        <v>1006104094</v>
      </c>
      <c r="C215" s="14" t="s">
        <v>250</v>
      </c>
      <c r="D215" s="14" t="s">
        <v>251</v>
      </c>
      <c r="E215" s="14" t="s">
        <v>252</v>
      </c>
      <c r="F215" s="16" t="s">
        <v>253</v>
      </c>
      <c r="G215" s="15">
        <v>2</v>
      </c>
      <c r="H215" s="14" t="s">
        <v>2376</v>
      </c>
      <c r="I215" s="15">
        <v>5</v>
      </c>
      <c r="J215" s="14" t="s">
        <v>2373</v>
      </c>
      <c r="K215" s="15" t="s">
        <v>187</v>
      </c>
      <c r="L215" s="15">
        <v>2</v>
      </c>
      <c r="M215" s="15">
        <v>4098744393</v>
      </c>
      <c r="N215" s="17"/>
      <c r="O215" s="17">
        <v>850</v>
      </c>
      <c r="P215" s="17"/>
      <c r="Q215" s="17">
        <f t="shared" si="4"/>
        <v>850</v>
      </c>
      <c r="R215" s="5"/>
      <c r="AV215" s="5"/>
    </row>
    <row r="216" spans="1:48">
      <c r="A216" s="14">
        <v>77</v>
      </c>
      <c r="B216" s="15">
        <v>1025448862</v>
      </c>
      <c r="C216" s="14" t="s">
        <v>66</v>
      </c>
      <c r="D216" s="14" t="s">
        <v>258</v>
      </c>
      <c r="E216" s="14" t="s">
        <v>1227</v>
      </c>
      <c r="F216" s="16" t="s">
        <v>1228</v>
      </c>
      <c r="G216" s="15">
        <v>2</v>
      </c>
      <c r="H216" s="14" t="s">
        <v>2376</v>
      </c>
      <c r="I216" s="15">
        <v>6</v>
      </c>
      <c r="J216" s="14" t="s">
        <v>2374</v>
      </c>
      <c r="K216" s="15" t="s">
        <v>9</v>
      </c>
      <c r="L216" s="15">
        <v>2</v>
      </c>
      <c r="M216" s="15">
        <v>4051310212</v>
      </c>
      <c r="N216" s="17"/>
      <c r="O216" s="17">
        <v>850</v>
      </c>
      <c r="P216" s="17"/>
      <c r="Q216" s="17">
        <f t="shared" si="4"/>
        <v>850</v>
      </c>
      <c r="R216" s="5"/>
      <c r="AV216" s="5"/>
    </row>
    <row r="217" spans="1:48">
      <c r="A217" s="14">
        <v>78</v>
      </c>
      <c r="B217" s="15">
        <v>8000063390</v>
      </c>
      <c r="C217" s="14" t="s">
        <v>66</v>
      </c>
      <c r="D217" s="14" t="s">
        <v>2312</v>
      </c>
      <c r="E217" s="14" t="s">
        <v>2313</v>
      </c>
      <c r="F217" s="16" t="s">
        <v>2314</v>
      </c>
      <c r="G217" s="15">
        <v>2</v>
      </c>
      <c r="H217" s="14" t="s">
        <v>2376</v>
      </c>
      <c r="I217" s="15">
        <v>5</v>
      </c>
      <c r="J217" s="14" t="s">
        <v>2373</v>
      </c>
      <c r="K217" s="15" t="s">
        <v>160</v>
      </c>
      <c r="L217" s="15">
        <v>2</v>
      </c>
      <c r="M217" s="15">
        <v>4098745799</v>
      </c>
      <c r="N217" s="17"/>
      <c r="O217" s="17">
        <v>850</v>
      </c>
      <c r="P217" s="17"/>
      <c r="Q217" s="17">
        <f t="shared" si="4"/>
        <v>850</v>
      </c>
      <c r="R217" s="5"/>
      <c r="AV217" s="5"/>
    </row>
    <row r="218" spans="1:48">
      <c r="A218" s="14">
        <v>79</v>
      </c>
      <c r="B218" s="15">
        <v>8000063392</v>
      </c>
      <c r="C218" s="14" t="s">
        <v>66</v>
      </c>
      <c r="D218" s="14" t="s">
        <v>413</v>
      </c>
      <c r="E218" s="14" t="s">
        <v>2315</v>
      </c>
      <c r="F218" s="16" t="s">
        <v>2316</v>
      </c>
      <c r="G218" s="15">
        <v>2</v>
      </c>
      <c r="H218" s="14" t="s">
        <v>2376</v>
      </c>
      <c r="I218" s="15">
        <v>5</v>
      </c>
      <c r="J218" s="14" t="s">
        <v>2373</v>
      </c>
      <c r="K218" s="15" t="s">
        <v>160</v>
      </c>
      <c r="L218" s="15">
        <v>2</v>
      </c>
      <c r="M218" s="15">
        <v>4098740592</v>
      </c>
      <c r="N218" s="17"/>
      <c r="O218" s="17">
        <v>850</v>
      </c>
      <c r="P218" s="17"/>
      <c r="Q218" s="17">
        <f t="shared" si="4"/>
        <v>850</v>
      </c>
      <c r="R218" s="5"/>
      <c r="AV218" s="5"/>
    </row>
    <row r="219" spans="1:48">
      <c r="A219" s="14">
        <v>80</v>
      </c>
      <c r="B219" s="15">
        <v>1008452257</v>
      </c>
      <c r="C219" s="14" t="s">
        <v>66</v>
      </c>
      <c r="D219" s="14" t="s">
        <v>706</v>
      </c>
      <c r="E219" s="14" t="s">
        <v>707</v>
      </c>
      <c r="F219" s="16" t="s">
        <v>708</v>
      </c>
      <c r="G219" s="15">
        <v>2</v>
      </c>
      <c r="H219" s="14" t="s">
        <v>2376</v>
      </c>
      <c r="I219" s="15">
        <v>5</v>
      </c>
      <c r="J219" s="14" t="s">
        <v>2373</v>
      </c>
      <c r="K219" s="15" t="s">
        <v>187</v>
      </c>
      <c r="L219" s="15">
        <v>2</v>
      </c>
      <c r="M219" s="15">
        <v>4033898393</v>
      </c>
      <c r="N219" s="17"/>
      <c r="O219" s="17">
        <v>850</v>
      </c>
      <c r="P219" s="17"/>
      <c r="Q219" s="17">
        <f t="shared" si="4"/>
        <v>850</v>
      </c>
      <c r="R219" s="5"/>
      <c r="AV219" s="5"/>
    </row>
    <row r="220" spans="1:48">
      <c r="A220" s="14">
        <v>81</v>
      </c>
      <c r="B220" s="15">
        <v>1025423028</v>
      </c>
      <c r="C220" s="14" t="s">
        <v>66</v>
      </c>
      <c r="D220" s="14" t="s">
        <v>1154</v>
      </c>
      <c r="E220" s="14" t="s">
        <v>1155</v>
      </c>
      <c r="F220" s="16" t="s">
        <v>1156</v>
      </c>
      <c r="G220" s="15">
        <v>2</v>
      </c>
      <c r="H220" s="14" t="s">
        <v>2376</v>
      </c>
      <c r="I220" s="15">
        <v>5</v>
      </c>
      <c r="J220" s="14" t="s">
        <v>2373</v>
      </c>
      <c r="K220" s="15" t="s">
        <v>160</v>
      </c>
      <c r="L220" s="15">
        <v>2</v>
      </c>
      <c r="M220" s="15">
        <v>4098721725</v>
      </c>
      <c r="N220" s="17"/>
      <c r="O220" s="17">
        <v>850</v>
      </c>
      <c r="P220" s="17"/>
      <c r="Q220" s="17">
        <f t="shared" si="4"/>
        <v>850</v>
      </c>
      <c r="R220" s="5"/>
      <c r="AV220" s="5"/>
    </row>
    <row r="221" spans="1:48">
      <c r="A221" s="14">
        <v>82</v>
      </c>
      <c r="B221" s="15">
        <v>1040586662</v>
      </c>
      <c r="C221" s="14" t="s">
        <v>1947</v>
      </c>
      <c r="D221" s="14" t="s">
        <v>269</v>
      </c>
      <c r="E221" s="14" t="s">
        <v>1948</v>
      </c>
      <c r="F221" s="16" t="s">
        <v>1949</v>
      </c>
      <c r="G221" s="15">
        <v>2</v>
      </c>
      <c r="H221" s="14" t="s">
        <v>2376</v>
      </c>
      <c r="I221" s="15">
        <v>6</v>
      </c>
      <c r="J221" s="14" t="s">
        <v>2374</v>
      </c>
      <c r="K221" s="15" t="s">
        <v>9</v>
      </c>
      <c r="L221" s="15">
        <v>2</v>
      </c>
      <c r="M221" s="15">
        <v>4034816269</v>
      </c>
      <c r="N221" s="17"/>
      <c r="O221" s="17">
        <v>850</v>
      </c>
      <c r="P221" s="17"/>
      <c r="Q221" s="17">
        <f t="shared" si="4"/>
        <v>850</v>
      </c>
      <c r="R221" s="5"/>
      <c r="AV221" s="5"/>
    </row>
    <row r="222" spans="1:48">
      <c r="A222" s="14">
        <v>83</v>
      </c>
      <c r="B222" s="15">
        <v>1007135731</v>
      </c>
      <c r="C222" s="14" t="s">
        <v>0</v>
      </c>
      <c r="D222" s="14" t="s">
        <v>258</v>
      </c>
      <c r="E222" s="14" t="s">
        <v>485</v>
      </c>
      <c r="F222" s="16" t="s">
        <v>486</v>
      </c>
      <c r="G222" s="15">
        <v>2</v>
      </c>
      <c r="H222" s="14" t="s">
        <v>2376</v>
      </c>
      <c r="I222" s="15">
        <v>3</v>
      </c>
      <c r="J222" s="14" t="s">
        <v>2371</v>
      </c>
      <c r="K222" s="15" t="s">
        <v>9</v>
      </c>
      <c r="L222" s="15">
        <v>2</v>
      </c>
      <c r="M222" s="15">
        <v>4014894212</v>
      </c>
      <c r="N222" s="17"/>
      <c r="O222" s="17">
        <v>850</v>
      </c>
      <c r="P222" s="17"/>
      <c r="Q222" s="17">
        <f t="shared" si="4"/>
        <v>850</v>
      </c>
      <c r="R222" s="5"/>
      <c r="AV222" s="5"/>
    </row>
    <row r="223" spans="1:48">
      <c r="A223" s="14">
        <v>84</v>
      </c>
      <c r="B223" s="15">
        <v>1025478916</v>
      </c>
      <c r="C223" s="14" t="s">
        <v>0</v>
      </c>
      <c r="D223" s="14" t="s">
        <v>54</v>
      </c>
      <c r="E223" s="14" t="s">
        <v>1272</v>
      </c>
      <c r="F223" s="16" t="s">
        <v>1273</v>
      </c>
      <c r="G223" s="15">
        <v>2</v>
      </c>
      <c r="H223" s="14" t="s">
        <v>2376</v>
      </c>
      <c r="I223" s="15">
        <v>5</v>
      </c>
      <c r="J223" s="14" t="s">
        <v>2373</v>
      </c>
      <c r="K223" s="15" t="s">
        <v>187</v>
      </c>
      <c r="L223" s="15">
        <v>2</v>
      </c>
      <c r="M223" s="15">
        <v>4098716810</v>
      </c>
      <c r="N223" s="17"/>
      <c r="O223" s="17">
        <v>850</v>
      </c>
      <c r="P223" s="17"/>
      <c r="Q223" s="17">
        <f t="shared" si="4"/>
        <v>850</v>
      </c>
      <c r="R223" s="5"/>
      <c r="AV223" s="5"/>
    </row>
    <row r="224" spans="1:48">
      <c r="A224" s="14">
        <v>85</v>
      </c>
      <c r="B224" s="15">
        <v>1025755152</v>
      </c>
      <c r="C224" s="14" t="s">
        <v>1751</v>
      </c>
      <c r="D224" s="14" t="s">
        <v>54</v>
      </c>
      <c r="E224" s="14" t="s">
        <v>1752</v>
      </c>
      <c r="F224" s="16" t="s">
        <v>1753</v>
      </c>
      <c r="G224" s="15">
        <v>2</v>
      </c>
      <c r="H224" s="14" t="s">
        <v>2376</v>
      </c>
      <c r="I224" s="15">
        <v>5</v>
      </c>
      <c r="J224" s="14" t="s">
        <v>2373</v>
      </c>
      <c r="K224" s="15" t="s">
        <v>9</v>
      </c>
      <c r="L224" s="15">
        <v>2</v>
      </c>
      <c r="M224" s="15">
        <v>4013572491</v>
      </c>
      <c r="N224" s="17"/>
      <c r="O224" s="17">
        <v>850</v>
      </c>
      <c r="P224" s="17"/>
      <c r="Q224" s="17">
        <f t="shared" si="4"/>
        <v>850</v>
      </c>
      <c r="R224" s="5"/>
      <c r="AV224" s="5"/>
    </row>
    <row r="225" spans="1:48">
      <c r="A225" s="14">
        <v>86</v>
      </c>
      <c r="B225" s="15">
        <v>1025592469</v>
      </c>
      <c r="C225" s="14" t="s">
        <v>321</v>
      </c>
      <c r="D225" s="14" t="s">
        <v>5</v>
      </c>
      <c r="E225" s="14" t="s">
        <v>1513</v>
      </c>
      <c r="F225" s="16" t="s">
        <v>1514</v>
      </c>
      <c r="G225" s="15">
        <v>2</v>
      </c>
      <c r="H225" s="14" t="s">
        <v>2376</v>
      </c>
      <c r="I225" s="15">
        <v>6</v>
      </c>
      <c r="J225" s="14" t="s">
        <v>2374</v>
      </c>
      <c r="K225" s="15" t="s">
        <v>9</v>
      </c>
      <c r="L225" s="15">
        <v>2</v>
      </c>
      <c r="M225" s="15">
        <v>4059379912</v>
      </c>
      <c r="N225" s="17"/>
      <c r="O225" s="17">
        <v>850</v>
      </c>
      <c r="P225" s="17"/>
      <c r="Q225" s="17">
        <f t="shared" si="4"/>
        <v>850</v>
      </c>
      <c r="R225" s="5"/>
      <c r="AV225" s="5"/>
    </row>
    <row r="226" spans="1:48">
      <c r="A226" s="14">
        <v>87</v>
      </c>
      <c r="B226" s="15">
        <v>1025497195</v>
      </c>
      <c r="C226" s="14" t="s">
        <v>10</v>
      </c>
      <c r="D226" s="14" t="s">
        <v>357</v>
      </c>
      <c r="E226" s="14" t="s">
        <v>1323</v>
      </c>
      <c r="F226" s="16" t="s">
        <v>1324</v>
      </c>
      <c r="G226" s="15">
        <v>2</v>
      </c>
      <c r="H226" s="14" t="s">
        <v>2376</v>
      </c>
      <c r="I226" s="15">
        <v>3</v>
      </c>
      <c r="J226" s="14" t="s">
        <v>2371</v>
      </c>
      <c r="K226" s="15" t="s">
        <v>174</v>
      </c>
      <c r="L226" s="15">
        <v>2</v>
      </c>
      <c r="M226" s="15">
        <v>4028305910</v>
      </c>
      <c r="N226" s="17"/>
      <c r="O226" s="17">
        <v>850</v>
      </c>
      <c r="P226" s="17"/>
      <c r="Q226" s="17">
        <f t="shared" si="4"/>
        <v>850</v>
      </c>
      <c r="R226" s="5"/>
      <c r="AV226" s="5"/>
    </row>
    <row r="227" spans="1:48">
      <c r="A227" s="14">
        <v>88</v>
      </c>
      <c r="B227" s="15">
        <v>1025409265</v>
      </c>
      <c r="C227" s="14" t="s">
        <v>758</v>
      </c>
      <c r="D227" s="14" t="s">
        <v>19</v>
      </c>
      <c r="E227" s="14" t="s">
        <v>1110</v>
      </c>
      <c r="F227" s="16" t="s">
        <v>1111</v>
      </c>
      <c r="G227" s="15">
        <v>2</v>
      </c>
      <c r="H227" s="14" t="s">
        <v>2376</v>
      </c>
      <c r="I227" s="15">
        <v>5</v>
      </c>
      <c r="J227" s="14" t="s">
        <v>2373</v>
      </c>
      <c r="K227" s="15" t="s">
        <v>42</v>
      </c>
      <c r="L227" s="15">
        <v>2</v>
      </c>
      <c r="M227" s="15">
        <v>4098760933</v>
      </c>
      <c r="N227" s="17"/>
      <c r="O227" s="17">
        <v>850</v>
      </c>
      <c r="P227" s="17"/>
      <c r="Q227" s="17">
        <f t="shared" si="4"/>
        <v>850</v>
      </c>
      <c r="R227" s="5"/>
      <c r="AV227" s="5"/>
    </row>
    <row r="228" spans="1:48">
      <c r="A228" s="14">
        <v>89</v>
      </c>
      <c r="B228" s="15">
        <v>1015720534</v>
      </c>
      <c r="C228" s="14" t="s">
        <v>61</v>
      </c>
      <c r="D228" s="14" t="s">
        <v>392</v>
      </c>
      <c r="E228" s="14" t="s">
        <v>1005</v>
      </c>
      <c r="F228" s="16" t="s">
        <v>1006</v>
      </c>
      <c r="G228" s="15">
        <v>2</v>
      </c>
      <c r="H228" s="14" t="s">
        <v>2376</v>
      </c>
      <c r="I228" s="15">
        <v>5</v>
      </c>
      <c r="J228" s="14" t="s">
        <v>2373</v>
      </c>
      <c r="K228" s="15" t="s">
        <v>9</v>
      </c>
      <c r="L228" s="15">
        <v>2</v>
      </c>
      <c r="M228" s="15">
        <v>4019355743</v>
      </c>
      <c r="N228" s="17"/>
      <c r="O228" s="17">
        <v>850</v>
      </c>
      <c r="P228" s="17"/>
      <c r="Q228" s="17">
        <f t="shared" si="4"/>
        <v>850</v>
      </c>
      <c r="R228" s="5"/>
      <c r="AV228" s="5"/>
    </row>
    <row r="229" spans="1:48">
      <c r="A229" s="14">
        <v>90</v>
      </c>
      <c r="B229" s="15">
        <v>1025780762</v>
      </c>
      <c r="C229" s="14" t="s">
        <v>61</v>
      </c>
      <c r="D229" s="14" t="s">
        <v>81</v>
      </c>
      <c r="E229" s="14" t="s">
        <v>573</v>
      </c>
      <c r="F229" s="16" t="s">
        <v>1792</v>
      </c>
      <c r="G229" s="15">
        <v>2</v>
      </c>
      <c r="H229" s="14" t="s">
        <v>2376</v>
      </c>
      <c r="I229" s="15">
        <v>6</v>
      </c>
      <c r="J229" s="14" t="s">
        <v>2374</v>
      </c>
      <c r="K229" s="15" t="s">
        <v>9</v>
      </c>
      <c r="L229" s="15">
        <v>2</v>
      </c>
      <c r="M229" s="15">
        <v>4053894238</v>
      </c>
      <c r="N229" s="17"/>
      <c r="O229" s="17">
        <v>850</v>
      </c>
      <c r="P229" s="17"/>
      <c r="Q229" s="17">
        <f t="shared" si="4"/>
        <v>850</v>
      </c>
      <c r="R229" s="5"/>
      <c r="AV229" s="5"/>
    </row>
    <row r="230" spans="1:48">
      <c r="A230" s="14">
        <v>91</v>
      </c>
      <c r="B230" s="15">
        <v>1025765248</v>
      </c>
      <c r="C230" s="14" t="s">
        <v>61</v>
      </c>
      <c r="D230" s="14" t="s">
        <v>81</v>
      </c>
      <c r="E230" s="14" t="s">
        <v>1763</v>
      </c>
      <c r="F230" s="16" t="s">
        <v>1764</v>
      </c>
      <c r="G230" s="15">
        <v>2</v>
      </c>
      <c r="H230" s="14" t="s">
        <v>2376</v>
      </c>
      <c r="I230" s="15">
        <v>6</v>
      </c>
      <c r="J230" s="14" t="s">
        <v>2374</v>
      </c>
      <c r="K230" s="15" t="s">
        <v>9</v>
      </c>
      <c r="L230" s="15">
        <v>2</v>
      </c>
      <c r="M230" s="15">
        <v>4074022354</v>
      </c>
      <c r="N230" s="17"/>
      <c r="O230" s="17">
        <v>850</v>
      </c>
      <c r="P230" s="17"/>
      <c r="Q230" s="17">
        <f t="shared" si="4"/>
        <v>850</v>
      </c>
      <c r="R230" s="5"/>
      <c r="AV230" s="5"/>
    </row>
    <row r="231" spans="1:48">
      <c r="A231" s="14">
        <v>92</v>
      </c>
      <c r="B231" s="15">
        <v>1042968774</v>
      </c>
      <c r="C231" s="14" t="s">
        <v>61</v>
      </c>
      <c r="D231" s="14" t="s">
        <v>81</v>
      </c>
      <c r="E231" s="14" t="s">
        <v>2040</v>
      </c>
      <c r="F231" s="16" t="s">
        <v>2041</v>
      </c>
      <c r="G231" s="15">
        <v>2</v>
      </c>
      <c r="H231" s="14" t="s">
        <v>2376</v>
      </c>
      <c r="I231" s="15">
        <v>6</v>
      </c>
      <c r="J231" s="14" t="s">
        <v>2374</v>
      </c>
      <c r="K231" s="15" t="s">
        <v>9</v>
      </c>
      <c r="L231" s="15">
        <v>2</v>
      </c>
      <c r="M231" s="15">
        <v>4018464581</v>
      </c>
      <c r="N231" s="17"/>
      <c r="O231" s="17">
        <v>850</v>
      </c>
      <c r="P231" s="17"/>
      <c r="Q231" s="17">
        <f t="shared" si="4"/>
        <v>850</v>
      </c>
      <c r="R231" s="5"/>
      <c r="AV231" s="5"/>
    </row>
    <row r="232" spans="1:48">
      <c r="A232" s="14">
        <v>93</v>
      </c>
      <c r="B232" s="15">
        <v>1025845176</v>
      </c>
      <c r="C232" s="14" t="s">
        <v>61</v>
      </c>
      <c r="D232" s="14" t="s">
        <v>81</v>
      </c>
      <c r="E232" s="14" t="s">
        <v>1877</v>
      </c>
      <c r="F232" s="16" t="s">
        <v>1878</v>
      </c>
      <c r="G232" s="15">
        <v>2</v>
      </c>
      <c r="H232" s="14" t="s">
        <v>2376</v>
      </c>
      <c r="I232" s="15">
        <v>6</v>
      </c>
      <c r="J232" s="14" t="s">
        <v>2374</v>
      </c>
      <c r="K232" s="15" t="s">
        <v>9</v>
      </c>
      <c r="L232" s="15">
        <v>2</v>
      </c>
      <c r="M232" s="15">
        <v>4018464573</v>
      </c>
      <c r="N232" s="17"/>
      <c r="O232" s="17">
        <v>850</v>
      </c>
      <c r="P232" s="17"/>
      <c r="Q232" s="17">
        <f t="shared" si="4"/>
        <v>850</v>
      </c>
      <c r="R232" s="5"/>
      <c r="AV232" s="5"/>
    </row>
    <row r="233" spans="1:48">
      <c r="A233" s="14">
        <v>94</v>
      </c>
      <c r="B233" s="15">
        <v>1025741625</v>
      </c>
      <c r="C233" s="14" t="s">
        <v>31</v>
      </c>
      <c r="D233" s="14" t="s">
        <v>153</v>
      </c>
      <c r="E233" s="14" t="s">
        <v>1721</v>
      </c>
      <c r="F233" s="16" t="s">
        <v>1722</v>
      </c>
      <c r="G233" s="15">
        <v>2</v>
      </c>
      <c r="H233" s="14" t="s">
        <v>2376</v>
      </c>
      <c r="I233" s="15">
        <v>3</v>
      </c>
      <c r="J233" s="14" t="s">
        <v>2371</v>
      </c>
      <c r="K233" s="15" t="s">
        <v>9</v>
      </c>
      <c r="L233" s="15">
        <v>2</v>
      </c>
      <c r="M233" s="15">
        <v>4009899249</v>
      </c>
      <c r="N233" s="17"/>
      <c r="O233" s="17">
        <v>850</v>
      </c>
      <c r="P233" s="17"/>
      <c r="Q233" s="17">
        <f t="shared" si="4"/>
        <v>850</v>
      </c>
      <c r="R233" s="5"/>
      <c r="AV233" s="5"/>
    </row>
    <row r="234" spans="1:48">
      <c r="A234" s="14">
        <v>95</v>
      </c>
      <c r="B234" s="15">
        <v>1025549912</v>
      </c>
      <c r="C234" s="14" t="s">
        <v>31</v>
      </c>
      <c r="D234" s="14" t="s">
        <v>31</v>
      </c>
      <c r="E234" s="14" t="s">
        <v>1460</v>
      </c>
      <c r="F234" s="16" t="s">
        <v>1461</v>
      </c>
      <c r="G234" s="15">
        <v>2</v>
      </c>
      <c r="H234" s="14" t="s">
        <v>2376</v>
      </c>
      <c r="I234" s="15">
        <v>5</v>
      </c>
      <c r="J234" s="14" t="s">
        <v>2373</v>
      </c>
      <c r="K234" s="15" t="s">
        <v>160</v>
      </c>
      <c r="L234" s="15">
        <v>2</v>
      </c>
      <c r="M234" s="15">
        <v>4098743192</v>
      </c>
      <c r="N234" s="17"/>
      <c r="O234" s="17">
        <v>850</v>
      </c>
      <c r="P234" s="17">
        <v>765</v>
      </c>
      <c r="Q234" s="17">
        <f t="shared" si="4"/>
        <v>85</v>
      </c>
      <c r="R234" s="5"/>
      <c r="AV234" s="5"/>
    </row>
    <row r="235" spans="1:48">
      <c r="A235" s="14">
        <v>96</v>
      </c>
      <c r="B235" s="15">
        <v>1025595057</v>
      </c>
      <c r="C235" s="14" t="s">
        <v>192</v>
      </c>
      <c r="D235" s="14" t="s">
        <v>93</v>
      </c>
      <c r="E235" s="14" t="s">
        <v>640</v>
      </c>
      <c r="F235" s="16" t="s">
        <v>1520</v>
      </c>
      <c r="G235" s="15">
        <v>2</v>
      </c>
      <c r="H235" s="14" t="s">
        <v>2376</v>
      </c>
      <c r="I235" s="15">
        <v>3</v>
      </c>
      <c r="J235" s="14" t="s">
        <v>2371</v>
      </c>
      <c r="K235" s="15" t="s">
        <v>384</v>
      </c>
      <c r="L235" s="15">
        <v>2</v>
      </c>
      <c r="M235" s="15">
        <v>4098740797</v>
      </c>
      <c r="N235" s="17"/>
      <c r="O235" s="17">
        <v>850</v>
      </c>
      <c r="P235" s="17"/>
      <c r="Q235" s="17">
        <f t="shared" si="4"/>
        <v>850</v>
      </c>
      <c r="R235" s="5"/>
      <c r="AV235" s="5"/>
    </row>
    <row r="236" spans="1:48">
      <c r="A236" s="14">
        <v>97</v>
      </c>
      <c r="B236" s="15">
        <v>1006079214</v>
      </c>
      <c r="C236" s="14" t="s">
        <v>79</v>
      </c>
      <c r="D236" s="14" t="s">
        <v>33</v>
      </c>
      <c r="E236" s="14" t="s">
        <v>235</v>
      </c>
      <c r="F236" s="16" t="s">
        <v>236</v>
      </c>
      <c r="G236" s="15">
        <v>2</v>
      </c>
      <c r="H236" s="14" t="s">
        <v>2376</v>
      </c>
      <c r="I236" s="15">
        <v>5</v>
      </c>
      <c r="J236" s="14" t="s">
        <v>2373</v>
      </c>
      <c r="K236" s="15" t="s">
        <v>9</v>
      </c>
      <c r="L236" s="15">
        <v>2</v>
      </c>
      <c r="M236" s="15">
        <v>4010355643</v>
      </c>
      <c r="N236" s="17"/>
      <c r="O236" s="17">
        <v>850</v>
      </c>
      <c r="P236" s="17"/>
      <c r="Q236" s="17">
        <f t="shared" si="4"/>
        <v>850</v>
      </c>
      <c r="R236" s="5"/>
      <c r="AV236" s="5"/>
    </row>
    <row r="237" spans="1:48">
      <c r="A237" s="14">
        <v>98</v>
      </c>
      <c r="B237" s="15">
        <v>1025817486</v>
      </c>
      <c r="C237" s="14" t="s">
        <v>525</v>
      </c>
      <c r="D237" s="14" t="s">
        <v>372</v>
      </c>
      <c r="E237" s="14" t="s">
        <v>1846</v>
      </c>
      <c r="F237" s="16" t="s">
        <v>1847</v>
      </c>
      <c r="G237" s="15">
        <v>2</v>
      </c>
      <c r="H237" s="14" t="s">
        <v>2376</v>
      </c>
      <c r="I237" s="15">
        <v>5</v>
      </c>
      <c r="J237" s="14" t="s">
        <v>2373</v>
      </c>
      <c r="K237" s="15" t="s">
        <v>9</v>
      </c>
      <c r="L237" s="15">
        <v>2</v>
      </c>
      <c r="M237" s="15">
        <v>4098710154</v>
      </c>
      <c r="N237" s="17"/>
      <c r="O237" s="17">
        <v>850</v>
      </c>
      <c r="P237" s="17"/>
      <c r="Q237" s="17">
        <f t="shared" si="4"/>
        <v>850</v>
      </c>
      <c r="R237" s="5"/>
      <c r="AV237" s="5"/>
    </row>
    <row r="238" spans="1:48">
      <c r="A238" s="14">
        <v>99</v>
      </c>
      <c r="B238" s="15">
        <v>1009609425</v>
      </c>
      <c r="C238" s="14" t="s">
        <v>113</v>
      </c>
      <c r="D238" s="14" t="s">
        <v>233</v>
      </c>
      <c r="E238" s="14" t="s">
        <v>902</v>
      </c>
      <c r="F238" s="16" t="s">
        <v>903</v>
      </c>
      <c r="G238" s="15">
        <v>2</v>
      </c>
      <c r="H238" s="14" t="s">
        <v>2376</v>
      </c>
      <c r="I238" s="15">
        <v>3</v>
      </c>
      <c r="J238" s="14" t="s">
        <v>2371</v>
      </c>
      <c r="K238" s="15" t="s">
        <v>174</v>
      </c>
      <c r="L238" s="15">
        <v>2</v>
      </c>
      <c r="M238" s="15">
        <v>4098717183</v>
      </c>
      <c r="N238" s="17"/>
      <c r="O238" s="17">
        <v>850</v>
      </c>
      <c r="P238" s="17"/>
      <c r="Q238" s="17">
        <f t="shared" si="4"/>
        <v>850</v>
      </c>
      <c r="R238" s="5"/>
      <c r="AV238" s="5"/>
    </row>
    <row r="239" spans="1:48">
      <c r="A239" s="14">
        <v>100</v>
      </c>
      <c r="B239" s="15">
        <v>1010252905</v>
      </c>
      <c r="C239" s="14" t="s">
        <v>113</v>
      </c>
      <c r="D239" s="14" t="s">
        <v>957</v>
      </c>
      <c r="E239" s="14" t="s">
        <v>491</v>
      </c>
      <c r="F239" s="16" t="s">
        <v>958</v>
      </c>
      <c r="G239" s="15">
        <v>2</v>
      </c>
      <c r="H239" s="14" t="s">
        <v>2376</v>
      </c>
      <c r="I239" s="15">
        <v>6</v>
      </c>
      <c r="J239" s="14" t="s">
        <v>2374</v>
      </c>
      <c r="K239" s="15" t="s">
        <v>9</v>
      </c>
      <c r="L239" s="15">
        <v>2</v>
      </c>
      <c r="M239" s="15">
        <v>4024202122</v>
      </c>
      <c r="N239" s="17"/>
      <c r="O239" s="17">
        <v>850</v>
      </c>
      <c r="P239" s="17"/>
      <c r="Q239" s="17">
        <f t="shared" si="4"/>
        <v>850</v>
      </c>
      <c r="R239" s="5"/>
      <c r="AV239" s="5"/>
    </row>
    <row r="240" spans="1:48">
      <c r="A240" s="14">
        <v>101</v>
      </c>
      <c r="B240" s="15">
        <v>1044952046</v>
      </c>
      <c r="C240" s="14" t="s">
        <v>113</v>
      </c>
      <c r="D240" s="14" t="s">
        <v>215</v>
      </c>
      <c r="E240" s="14" t="s">
        <v>2082</v>
      </c>
      <c r="F240" s="16" t="s">
        <v>2083</v>
      </c>
      <c r="G240" s="15">
        <v>2</v>
      </c>
      <c r="H240" s="14" t="s">
        <v>2376</v>
      </c>
      <c r="I240" s="15">
        <v>6</v>
      </c>
      <c r="J240" s="14" t="s">
        <v>2374</v>
      </c>
      <c r="K240" s="15" t="s">
        <v>9</v>
      </c>
      <c r="L240" s="15">
        <v>2</v>
      </c>
      <c r="M240" s="15">
        <v>4066467738</v>
      </c>
      <c r="N240" s="17"/>
      <c r="O240" s="17">
        <v>850</v>
      </c>
      <c r="P240" s="17"/>
      <c r="Q240" s="17">
        <f t="shared" si="4"/>
        <v>850</v>
      </c>
      <c r="R240" s="5"/>
      <c r="AV240" s="5"/>
    </row>
    <row r="241" spans="1:48">
      <c r="A241" s="14">
        <v>102</v>
      </c>
      <c r="B241" s="15">
        <v>1025793014</v>
      </c>
      <c r="C241" s="14" t="s">
        <v>454</v>
      </c>
      <c r="D241" s="14" t="s">
        <v>2463</v>
      </c>
      <c r="E241" s="14" t="s">
        <v>761</v>
      </c>
      <c r="F241" s="16" t="s">
        <v>1807</v>
      </c>
      <c r="G241" s="15">
        <v>2</v>
      </c>
      <c r="H241" s="14" t="s">
        <v>2376</v>
      </c>
      <c r="I241" s="15">
        <v>6</v>
      </c>
      <c r="J241" s="14" t="s">
        <v>2374</v>
      </c>
      <c r="K241" s="15" t="s">
        <v>9</v>
      </c>
      <c r="L241" s="15">
        <v>2</v>
      </c>
      <c r="M241" s="15">
        <v>4066818999</v>
      </c>
      <c r="N241" s="17"/>
      <c r="O241" s="17">
        <v>850</v>
      </c>
      <c r="P241" s="17"/>
      <c r="Q241" s="17">
        <f t="shared" si="4"/>
        <v>850</v>
      </c>
      <c r="R241" s="5"/>
      <c r="AV241" s="5"/>
    </row>
    <row r="242" spans="1:48">
      <c r="A242" s="14">
        <v>103</v>
      </c>
      <c r="B242" s="15">
        <v>1025748509</v>
      </c>
      <c r="C242" s="14" t="s">
        <v>1734</v>
      </c>
      <c r="D242" s="14" t="s">
        <v>1735</v>
      </c>
      <c r="E242" s="14" t="s">
        <v>1736</v>
      </c>
      <c r="F242" s="16" t="s">
        <v>1737</v>
      </c>
      <c r="G242" s="15">
        <v>2</v>
      </c>
      <c r="H242" s="14" t="s">
        <v>2376</v>
      </c>
      <c r="I242" s="15">
        <v>6</v>
      </c>
      <c r="J242" s="14" t="s">
        <v>2374</v>
      </c>
      <c r="K242" s="15" t="s">
        <v>9</v>
      </c>
      <c r="L242" s="15">
        <v>2</v>
      </c>
      <c r="M242" s="15">
        <v>4057433294</v>
      </c>
      <c r="N242" s="17"/>
      <c r="O242" s="17">
        <v>850</v>
      </c>
      <c r="P242" s="17"/>
      <c r="Q242" s="17">
        <f t="shared" si="4"/>
        <v>850</v>
      </c>
      <c r="R242" s="5"/>
      <c r="AV242" s="5"/>
    </row>
    <row r="243" spans="1:48">
      <c r="A243" s="14">
        <v>104</v>
      </c>
      <c r="B243" s="15">
        <v>8000063415</v>
      </c>
      <c r="C243" s="14" t="s">
        <v>672</v>
      </c>
      <c r="D243" s="14" t="s">
        <v>2324</v>
      </c>
      <c r="E243" s="14" t="s">
        <v>2325</v>
      </c>
      <c r="F243" s="16" t="s">
        <v>2326</v>
      </c>
      <c r="G243" s="15">
        <v>2</v>
      </c>
      <c r="H243" s="14" t="s">
        <v>2376</v>
      </c>
      <c r="I243" s="15">
        <v>5</v>
      </c>
      <c r="J243" s="14" t="s">
        <v>2373</v>
      </c>
      <c r="K243" s="15" t="s">
        <v>160</v>
      </c>
      <c r="L243" s="15">
        <v>2</v>
      </c>
      <c r="M243" s="15">
        <v>4098714311</v>
      </c>
      <c r="N243" s="17"/>
      <c r="O243" s="17">
        <v>850</v>
      </c>
      <c r="P243" s="17"/>
      <c r="Q243" s="17">
        <f t="shared" si="4"/>
        <v>850</v>
      </c>
      <c r="R243" s="5"/>
      <c r="AV243" s="5"/>
    </row>
    <row r="244" spans="1:48">
      <c r="A244" s="14">
        <v>105</v>
      </c>
      <c r="B244" s="15">
        <v>8000062539</v>
      </c>
      <c r="C244" s="14" t="s">
        <v>1711</v>
      </c>
      <c r="D244" s="14" t="s">
        <v>2255</v>
      </c>
      <c r="E244" s="14" t="s">
        <v>245</v>
      </c>
      <c r="F244" s="16" t="s">
        <v>2256</v>
      </c>
      <c r="G244" s="15">
        <v>2</v>
      </c>
      <c r="H244" s="14" t="s">
        <v>2376</v>
      </c>
      <c r="I244" s="15">
        <v>5</v>
      </c>
      <c r="J244" s="14" t="s">
        <v>2373</v>
      </c>
      <c r="K244" s="15" t="s">
        <v>160</v>
      </c>
      <c r="L244" s="15">
        <v>2</v>
      </c>
      <c r="M244" s="15">
        <v>4098714230</v>
      </c>
      <c r="N244" s="17"/>
      <c r="O244" s="17">
        <v>850</v>
      </c>
      <c r="P244" s="17"/>
      <c r="Q244" s="17">
        <f t="shared" si="4"/>
        <v>850</v>
      </c>
      <c r="R244" s="5"/>
      <c r="AV244" s="5"/>
    </row>
    <row r="245" spans="1:48">
      <c r="A245" s="14">
        <v>106</v>
      </c>
      <c r="B245" s="15">
        <v>1025796280</v>
      </c>
      <c r="C245" s="14" t="s">
        <v>1601</v>
      </c>
      <c r="D245" s="14" t="s">
        <v>73</v>
      </c>
      <c r="E245" s="14" t="s">
        <v>1109</v>
      </c>
      <c r="F245" s="16" t="s">
        <v>1815</v>
      </c>
      <c r="G245" s="15">
        <v>2</v>
      </c>
      <c r="H245" s="14" t="s">
        <v>2376</v>
      </c>
      <c r="I245" s="15">
        <v>5</v>
      </c>
      <c r="J245" s="14" t="s">
        <v>2373</v>
      </c>
      <c r="K245" s="15" t="s">
        <v>9</v>
      </c>
      <c r="L245" s="15">
        <v>2</v>
      </c>
      <c r="M245" s="15">
        <v>4014375126</v>
      </c>
      <c r="N245" s="17"/>
      <c r="O245" s="17">
        <v>850</v>
      </c>
      <c r="P245" s="17"/>
      <c r="Q245" s="17">
        <f t="shared" si="4"/>
        <v>850</v>
      </c>
      <c r="R245" s="5"/>
      <c r="AV245" s="5"/>
    </row>
    <row r="246" spans="1:48">
      <c r="A246" s="14">
        <v>107</v>
      </c>
      <c r="B246" s="15">
        <v>1006075196</v>
      </c>
      <c r="C246" s="14" t="s">
        <v>229</v>
      </c>
      <c r="D246" s="14" t="s">
        <v>230</v>
      </c>
      <c r="E246" s="14" t="s">
        <v>231</v>
      </c>
      <c r="F246" s="16" t="s">
        <v>232</v>
      </c>
      <c r="G246" s="15">
        <v>2</v>
      </c>
      <c r="H246" s="14" t="s">
        <v>2376</v>
      </c>
      <c r="I246" s="15">
        <v>3</v>
      </c>
      <c r="J246" s="14" t="s">
        <v>2371</v>
      </c>
      <c r="K246" s="15" t="s">
        <v>174</v>
      </c>
      <c r="L246" s="15">
        <v>2</v>
      </c>
      <c r="M246" s="15">
        <v>4098748763</v>
      </c>
      <c r="N246" s="17"/>
      <c r="O246" s="17">
        <v>850</v>
      </c>
      <c r="P246" s="17"/>
      <c r="Q246" s="17">
        <f t="shared" si="4"/>
        <v>850</v>
      </c>
      <c r="R246" s="5"/>
      <c r="AV246" s="5"/>
    </row>
    <row r="247" spans="1:48">
      <c r="A247" s="14">
        <v>108</v>
      </c>
      <c r="B247" s="15">
        <v>1025531077</v>
      </c>
      <c r="C247" s="14" t="s">
        <v>478</v>
      </c>
      <c r="D247" s="14" t="s">
        <v>1405</v>
      </c>
      <c r="E247" s="14" t="s">
        <v>80</v>
      </c>
      <c r="F247" s="16" t="s">
        <v>1406</v>
      </c>
      <c r="G247" s="15">
        <v>2</v>
      </c>
      <c r="H247" s="14" t="s">
        <v>2376</v>
      </c>
      <c r="I247" s="15">
        <v>5</v>
      </c>
      <c r="J247" s="14" t="s">
        <v>2373</v>
      </c>
      <c r="K247" s="15" t="s">
        <v>160</v>
      </c>
      <c r="L247" s="15">
        <v>2</v>
      </c>
      <c r="M247" s="15">
        <v>4098748933</v>
      </c>
      <c r="N247" s="17"/>
      <c r="O247" s="17">
        <v>850</v>
      </c>
      <c r="P247" s="17"/>
      <c r="Q247" s="17">
        <f t="shared" si="4"/>
        <v>850</v>
      </c>
      <c r="R247" s="5"/>
      <c r="AV247" s="5"/>
    </row>
    <row r="248" spans="1:48">
      <c r="A248" s="14">
        <v>109</v>
      </c>
      <c r="B248" s="15">
        <v>1040655830</v>
      </c>
      <c r="C248" s="14" t="s">
        <v>1950</v>
      </c>
      <c r="D248" s="14" t="s">
        <v>364</v>
      </c>
      <c r="E248" s="14" t="s">
        <v>1951</v>
      </c>
      <c r="F248" s="16" t="s">
        <v>1952</v>
      </c>
      <c r="G248" s="15">
        <v>2</v>
      </c>
      <c r="H248" s="14" t="s">
        <v>2376</v>
      </c>
      <c r="I248" s="15">
        <v>5</v>
      </c>
      <c r="J248" s="14" t="s">
        <v>2373</v>
      </c>
      <c r="K248" s="15" t="s">
        <v>9</v>
      </c>
      <c r="L248" s="15">
        <v>2</v>
      </c>
      <c r="M248" s="15">
        <v>4007702782</v>
      </c>
      <c r="N248" s="17"/>
      <c r="O248" s="17">
        <v>850</v>
      </c>
      <c r="P248" s="17"/>
      <c r="Q248" s="17">
        <f t="shared" si="4"/>
        <v>850</v>
      </c>
      <c r="R248" s="5"/>
      <c r="AV248" s="5"/>
    </row>
    <row r="249" spans="1:48">
      <c r="A249" s="14">
        <v>110</v>
      </c>
      <c r="B249" s="15">
        <v>1009621569</v>
      </c>
      <c r="C249" s="14" t="s">
        <v>526</v>
      </c>
      <c r="D249" s="14" t="s">
        <v>5</v>
      </c>
      <c r="E249" s="14" t="s">
        <v>906</v>
      </c>
      <c r="F249" s="16" t="s">
        <v>907</v>
      </c>
      <c r="G249" s="15">
        <v>2</v>
      </c>
      <c r="H249" s="14" t="s">
        <v>2376</v>
      </c>
      <c r="I249" s="15">
        <v>5</v>
      </c>
      <c r="J249" s="14" t="s">
        <v>2373</v>
      </c>
      <c r="K249" s="15" t="s">
        <v>42</v>
      </c>
      <c r="L249" s="15">
        <v>2</v>
      </c>
      <c r="M249" s="15">
        <v>4098681804</v>
      </c>
      <c r="N249" s="17"/>
      <c r="O249" s="17">
        <v>850</v>
      </c>
      <c r="P249" s="17"/>
      <c r="Q249" s="17">
        <f t="shared" si="4"/>
        <v>850</v>
      </c>
      <c r="R249" s="5"/>
      <c r="AV249" s="5"/>
    </row>
    <row r="250" spans="1:48">
      <c r="A250" s="14">
        <v>111</v>
      </c>
      <c r="B250" s="15">
        <v>1025813098</v>
      </c>
      <c r="C250" s="14" t="s">
        <v>1840</v>
      </c>
      <c r="D250" s="14" t="s">
        <v>82</v>
      </c>
      <c r="E250" s="14" t="s">
        <v>714</v>
      </c>
      <c r="F250" s="16" t="s">
        <v>1841</v>
      </c>
      <c r="G250" s="15">
        <v>2</v>
      </c>
      <c r="H250" s="14" t="s">
        <v>2376</v>
      </c>
      <c r="I250" s="15">
        <v>6</v>
      </c>
      <c r="J250" s="14" t="s">
        <v>2374</v>
      </c>
      <c r="K250" s="15" t="s">
        <v>9</v>
      </c>
      <c r="L250" s="15">
        <v>2</v>
      </c>
      <c r="M250" s="15">
        <v>4010420313</v>
      </c>
      <c r="N250" s="17"/>
      <c r="O250" s="17">
        <v>850</v>
      </c>
      <c r="P250" s="17"/>
      <c r="Q250" s="17">
        <f t="shared" si="4"/>
        <v>850</v>
      </c>
      <c r="R250" s="5"/>
      <c r="AV250" s="5"/>
    </row>
    <row r="251" spans="1:48">
      <c r="A251" s="14">
        <v>112</v>
      </c>
      <c r="B251" s="15">
        <v>1025753190</v>
      </c>
      <c r="C251" s="14" t="s">
        <v>636</v>
      </c>
      <c r="D251" s="14" t="s">
        <v>296</v>
      </c>
      <c r="E251" s="14" t="s">
        <v>1747</v>
      </c>
      <c r="F251" s="16" t="s">
        <v>1748</v>
      </c>
      <c r="G251" s="15">
        <v>2</v>
      </c>
      <c r="H251" s="14" t="s">
        <v>2376</v>
      </c>
      <c r="I251" s="15">
        <v>6</v>
      </c>
      <c r="J251" s="14" t="s">
        <v>2374</v>
      </c>
      <c r="K251" s="15" t="s">
        <v>9</v>
      </c>
      <c r="L251" s="15">
        <v>2</v>
      </c>
      <c r="M251" s="15">
        <v>4028376885</v>
      </c>
      <c r="N251" s="17"/>
      <c r="O251" s="17">
        <v>850</v>
      </c>
      <c r="P251" s="17"/>
      <c r="Q251" s="17">
        <f t="shared" si="4"/>
        <v>850</v>
      </c>
      <c r="R251" s="5"/>
      <c r="AV251" s="5"/>
    </row>
    <row r="252" spans="1:48">
      <c r="A252" s="14">
        <v>113</v>
      </c>
      <c r="B252" s="15">
        <v>1025537872</v>
      </c>
      <c r="C252" s="14" t="s">
        <v>1422</v>
      </c>
      <c r="D252" s="14" t="s">
        <v>879</v>
      </c>
      <c r="E252" s="14" t="s">
        <v>1423</v>
      </c>
      <c r="F252" s="16" t="s">
        <v>1424</v>
      </c>
      <c r="G252" s="15">
        <v>2</v>
      </c>
      <c r="H252" s="14" t="s">
        <v>2376</v>
      </c>
      <c r="I252" s="15">
        <v>5</v>
      </c>
      <c r="J252" s="14" t="s">
        <v>2373</v>
      </c>
      <c r="K252" s="15" t="s">
        <v>187</v>
      </c>
      <c r="L252" s="15">
        <v>2</v>
      </c>
      <c r="M252" s="15">
        <v>4098714745</v>
      </c>
      <c r="N252" s="17"/>
      <c r="O252" s="17">
        <v>850</v>
      </c>
      <c r="P252" s="17"/>
      <c r="Q252" s="17">
        <f t="shared" si="4"/>
        <v>850</v>
      </c>
      <c r="R252" s="5"/>
      <c r="AV252" s="5"/>
    </row>
    <row r="253" spans="1:48">
      <c r="A253" s="14">
        <v>114</v>
      </c>
      <c r="B253" s="15">
        <v>1007742701</v>
      </c>
      <c r="C253" s="14" t="s">
        <v>601</v>
      </c>
      <c r="D253" s="14" t="s">
        <v>344</v>
      </c>
      <c r="E253" s="14" t="s">
        <v>602</v>
      </c>
      <c r="F253" s="16" t="s">
        <v>603</v>
      </c>
      <c r="G253" s="15">
        <v>2</v>
      </c>
      <c r="H253" s="14" t="s">
        <v>2376</v>
      </c>
      <c r="I253" s="15">
        <v>3</v>
      </c>
      <c r="J253" s="14" t="s">
        <v>2371</v>
      </c>
      <c r="K253" s="15" t="s">
        <v>9</v>
      </c>
      <c r="L253" s="15">
        <v>2</v>
      </c>
      <c r="M253" s="15">
        <v>4010487574</v>
      </c>
      <c r="N253" s="17"/>
      <c r="O253" s="17">
        <v>850</v>
      </c>
      <c r="P253" s="17"/>
      <c r="Q253" s="17">
        <f t="shared" si="4"/>
        <v>850</v>
      </c>
      <c r="R253" s="5"/>
      <c r="AV253" s="5"/>
    </row>
    <row r="254" spans="1:48">
      <c r="A254" s="14">
        <v>115</v>
      </c>
      <c r="B254" s="15">
        <v>1025612182</v>
      </c>
      <c r="C254" s="14" t="s">
        <v>1547</v>
      </c>
      <c r="D254" s="14" t="s">
        <v>796</v>
      </c>
      <c r="E254" s="14" t="s">
        <v>1548</v>
      </c>
      <c r="F254" s="16" t="s">
        <v>1549</v>
      </c>
      <c r="G254" s="15">
        <v>2</v>
      </c>
      <c r="H254" s="14" t="s">
        <v>2376</v>
      </c>
      <c r="I254" s="15">
        <v>5</v>
      </c>
      <c r="J254" s="14" t="s">
        <v>2373</v>
      </c>
      <c r="K254" s="15" t="s">
        <v>174</v>
      </c>
      <c r="L254" s="15">
        <v>2</v>
      </c>
      <c r="M254" s="15">
        <v>4098742552</v>
      </c>
      <c r="N254" s="17"/>
      <c r="O254" s="17">
        <v>850</v>
      </c>
      <c r="P254" s="17"/>
      <c r="Q254" s="17">
        <f t="shared" si="4"/>
        <v>850</v>
      </c>
      <c r="R254" s="5"/>
      <c r="AV254" s="5"/>
    </row>
    <row r="255" spans="1:48">
      <c r="A255" s="14">
        <v>116</v>
      </c>
      <c r="B255" s="15">
        <v>1025776775</v>
      </c>
      <c r="C255" s="14" t="s">
        <v>118</v>
      </c>
      <c r="D255" s="14" t="s">
        <v>1778</v>
      </c>
      <c r="E255" s="14" t="s">
        <v>1779</v>
      </c>
      <c r="F255" s="16" t="s">
        <v>1780</v>
      </c>
      <c r="G255" s="15">
        <v>2</v>
      </c>
      <c r="H255" s="14" t="s">
        <v>2376</v>
      </c>
      <c r="I255" s="15">
        <v>6</v>
      </c>
      <c r="J255" s="14" t="s">
        <v>2374</v>
      </c>
      <c r="K255" s="15" t="s">
        <v>9</v>
      </c>
      <c r="L255" s="15">
        <v>2</v>
      </c>
      <c r="M255" s="15">
        <v>4072851620</v>
      </c>
      <c r="N255" s="17"/>
      <c r="O255" s="17">
        <v>850</v>
      </c>
      <c r="P255" s="17"/>
      <c r="Q255" s="17">
        <f t="shared" si="4"/>
        <v>850</v>
      </c>
      <c r="R255" s="5"/>
      <c r="AV255" s="5"/>
    </row>
    <row r="256" spans="1:48">
      <c r="A256" s="14">
        <v>117</v>
      </c>
      <c r="B256" s="15">
        <v>1025667535</v>
      </c>
      <c r="C256" s="14" t="s">
        <v>118</v>
      </c>
      <c r="D256" s="14" t="s">
        <v>370</v>
      </c>
      <c r="E256" s="14" t="s">
        <v>1631</v>
      </c>
      <c r="F256" s="16" t="s">
        <v>1632</v>
      </c>
      <c r="G256" s="15">
        <v>2</v>
      </c>
      <c r="H256" s="14" t="s">
        <v>2376</v>
      </c>
      <c r="I256" s="15">
        <v>3</v>
      </c>
      <c r="J256" s="14" t="s">
        <v>2371</v>
      </c>
      <c r="K256" s="15" t="s">
        <v>174</v>
      </c>
      <c r="L256" s="15">
        <v>2</v>
      </c>
      <c r="M256" s="15">
        <v>4098758890</v>
      </c>
      <c r="N256" s="17"/>
      <c r="O256" s="17">
        <v>850</v>
      </c>
      <c r="P256" s="17"/>
      <c r="Q256" s="17">
        <f t="shared" si="4"/>
        <v>850</v>
      </c>
      <c r="R256" s="5"/>
      <c r="AV256" s="5"/>
    </row>
    <row r="257" spans="1:48">
      <c r="A257" s="14">
        <v>118</v>
      </c>
      <c r="B257" s="15">
        <v>1025602709</v>
      </c>
      <c r="C257" s="14" t="s">
        <v>552</v>
      </c>
      <c r="D257" s="14" t="s">
        <v>835</v>
      </c>
      <c r="E257" s="14" t="s">
        <v>1530</v>
      </c>
      <c r="F257" s="16" t="s">
        <v>1531</v>
      </c>
      <c r="G257" s="15">
        <v>2</v>
      </c>
      <c r="H257" s="14" t="s">
        <v>2376</v>
      </c>
      <c r="I257" s="15">
        <v>5</v>
      </c>
      <c r="J257" s="14" t="s">
        <v>2373</v>
      </c>
      <c r="K257" s="15" t="s">
        <v>9</v>
      </c>
      <c r="L257" s="15">
        <v>2</v>
      </c>
      <c r="M257" s="15">
        <v>4010655434</v>
      </c>
      <c r="N257" s="17"/>
      <c r="O257" s="17">
        <v>850</v>
      </c>
      <c r="P257" s="17"/>
      <c r="Q257" s="17">
        <f t="shared" si="4"/>
        <v>850</v>
      </c>
      <c r="R257" s="5"/>
      <c r="AV257" s="5"/>
    </row>
    <row r="258" spans="1:48">
      <c r="A258" s="14">
        <v>119</v>
      </c>
      <c r="B258" s="15">
        <v>1025485428</v>
      </c>
      <c r="C258" s="14" t="s">
        <v>1294</v>
      </c>
      <c r="D258" s="14" t="s">
        <v>34</v>
      </c>
      <c r="E258" s="14" t="s">
        <v>147</v>
      </c>
      <c r="F258" s="16" t="s">
        <v>1295</v>
      </c>
      <c r="G258" s="15">
        <v>2</v>
      </c>
      <c r="H258" s="14" t="s">
        <v>2376</v>
      </c>
      <c r="I258" s="15">
        <v>3</v>
      </c>
      <c r="J258" s="14" t="s">
        <v>2371</v>
      </c>
      <c r="K258" s="15" t="s">
        <v>541</v>
      </c>
      <c r="L258" s="15">
        <v>2</v>
      </c>
      <c r="M258" s="15">
        <v>4098734789</v>
      </c>
      <c r="N258" s="17"/>
      <c r="O258" s="17">
        <v>850</v>
      </c>
      <c r="P258" s="17"/>
      <c r="Q258" s="17">
        <f t="shared" si="4"/>
        <v>850</v>
      </c>
      <c r="R258" s="5"/>
      <c r="AV258" s="5"/>
    </row>
    <row r="259" spans="1:48">
      <c r="A259" s="14">
        <v>120</v>
      </c>
      <c r="B259" s="15">
        <v>1025778065</v>
      </c>
      <c r="C259" s="14" t="s">
        <v>853</v>
      </c>
      <c r="D259" s="14" t="s">
        <v>291</v>
      </c>
      <c r="E259" s="14" t="s">
        <v>1783</v>
      </c>
      <c r="F259" s="16" t="s">
        <v>1784</v>
      </c>
      <c r="G259" s="15">
        <v>2</v>
      </c>
      <c r="H259" s="14" t="s">
        <v>2376</v>
      </c>
      <c r="I259" s="15">
        <v>5</v>
      </c>
      <c r="J259" s="14" t="s">
        <v>2373</v>
      </c>
      <c r="K259" s="15" t="s">
        <v>160</v>
      </c>
      <c r="L259" s="15">
        <v>2</v>
      </c>
      <c r="M259" s="15">
        <v>4098763347</v>
      </c>
      <c r="N259" s="17"/>
      <c r="O259" s="17">
        <v>850</v>
      </c>
      <c r="P259" s="17"/>
      <c r="Q259" s="17">
        <f t="shared" si="4"/>
        <v>850</v>
      </c>
      <c r="R259" s="5"/>
      <c r="AV259" s="5"/>
    </row>
    <row r="260" spans="1:48">
      <c r="A260" s="14">
        <v>121</v>
      </c>
      <c r="B260" s="15">
        <v>1008558588</v>
      </c>
      <c r="C260" s="14" t="s">
        <v>44</v>
      </c>
      <c r="D260" s="14" t="s">
        <v>118</v>
      </c>
      <c r="E260" s="14" t="s">
        <v>318</v>
      </c>
      <c r="F260" s="16" t="s">
        <v>762</v>
      </c>
      <c r="G260" s="15">
        <v>2</v>
      </c>
      <c r="H260" s="14" t="s">
        <v>2376</v>
      </c>
      <c r="I260" s="15">
        <v>5</v>
      </c>
      <c r="J260" s="14" t="s">
        <v>2373</v>
      </c>
      <c r="K260" s="15" t="s">
        <v>9</v>
      </c>
      <c r="L260" s="15">
        <v>2</v>
      </c>
      <c r="M260" s="15">
        <v>4009243866</v>
      </c>
      <c r="N260" s="17"/>
      <c r="O260" s="17">
        <v>850</v>
      </c>
      <c r="P260" s="17"/>
      <c r="Q260" s="17">
        <f t="shared" si="4"/>
        <v>850</v>
      </c>
      <c r="R260" s="5"/>
      <c r="AV260" s="5"/>
    </row>
    <row r="261" spans="1:48">
      <c r="A261" s="14">
        <v>122</v>
      </c>
      <c r="B261" s="15">
        <v>1025401754</v>
      </c>
      <c r="C261" s="14" t="s">
        <v>825</v>
      </c>
      <c r="D261" s="14" t="s">
        <v>338</v>
      </c>
      <c r="E261" s="14" t="s">
        <v>1098</v>
      </c>
      <c r="F261" s="16" t="s">
        <v>1099</v>
      </c>
      <c r="G261" s="15">
        <v>2</v>
      </c>
      <c r="H261" s="14" t="s">
        <v>2376</v>
      </c>
      <c r="I261" s="15">
        <v>6</v>
      </c>
      <c r="J261" s="14" t="s">
        <v>2374</v>
      </c>
      <c r="K261" s="15" t="s">
        <v>9</v>
      </c>
      <c r="L261" s="15">
        <v>2</v>
      </c>
      <c r="M261" s="15">
        <v>4098748704</v>
      </c>
      <c r="N261" s="17"/>
      <c r="O261" s="17">
        <v>850</v>
      </c>
      <c r="P261" s="17"/>
      <c r="Q261" s="17">
        <f t="shared" si="4"/>
        <v>850</v>
      </c>
      <c r="R261" s="5"/>
      <c r="AV261" s="5"/>
    </row>
    <row r="262" spans="1:48">
      <c r="A262" s="14">
        <v>123</v>
      </c>
      <c r="B262" s="15">
        <v>1042465519</v>
      </c>
      <c r="C262" s="14" t="s">
        <v>239</v>
      </c>
      <c r="D262" s="14" t="s">
        <v>0</v>
      </c>
      <c r="E262" s="14" t="s">
        <v>2349</v>
      </c>
      <c r="F262" s="16" t="s">
        <v>2350</v>
      </c>
      <c r="G262" s="15">
        <v>2</v>
      </c>
      <c r="H262" s="14" t="s">
        <v>2376</v>
      </c>
      <c r="I262" s="15">
        <v>6</v>
      </c>
      <c r="J262" s="14" t="s">
        <v>2374</v>
      </c>
      <c r="K262" s="15" t="s">
        <v>9</v>
      </c>
      <c r="L262" s="15">
        <v>2</v>
      </c>
      <c r="M262" s="15">
        <v>4074856956</v>
      </c>
      <c r="N262" s="17">
        <f>453.33+850</f>
        <v>1303.33</v>
      </c>
      <c r="O262" s="17">
        <v>850</v>
      </c>
      <c r="P262" s="17"/>
      <c r="Q262" s="17">
        <f t="shared" si="4"/>
        <v>2153.33</v>
      </c>
      <c r="R262" s="5"/>
      <c r="AV262" s="5"/>
    </row>
    <row r="263" spans="1:48">
      <c r="A263" s="14">
        <v>124</v>
      </c>
      <c r="B263" s="15">
        <v>1042813686</v>
      </c>
      <c r="C263" s="14" t="s">
        <v>210</v>
      </c>
      <c r="D263" s="14" t="s">
        <v>2031</v>
      </c>
      <c r="E263" s="14" t="s">
        <v>2032</v>
      </c>
      <c r="F263" s="16" t="s">
        <v>2033</v>
      </c>
      <c r="G263" s="15">
        <v>2</v>
      </c>
      <c r="H263" s="14" t="s">
        <v>2376</v>
      </c>
      <c r="I263" s="15">
        <v>6</v>
      </c>
      <c r="J263" s="14" t="s">
        <v>2374</v>
      </c>
      <c r="K263" s="15" t="s">
        <v>9</v>
      </c>
      <c r="L263" s="15">
        <v>2</v>
      </c>
      <c r="M263" s="15">
        <v>4057301487</v>
      </c>
      <c r="N263" s="17"/>
      <c r="O263" s="17">
        <v>850</v>
      </c>
      <c r="P263" s="17"/>
      <c r="Q263" s="17">
        <f t="shared" ref="Q263:Q326" si="5">O263+N263-P263</f>
        <v>850</v>
      </c>
      <c r="R263" s="5"/>
      <c r="AV263" s="5"/>
    </row>
    <row r="264" spans="1:48">
      <c r="A264" s="14">
        <v>125</v>
      </c>
      <c r="B264" s="15">
        <v>8000060926</v>
      </c>
      <c r="C264" s="14" t="s">
        <v>575</v>
      </c>
      <c r="D264" s="14" t="s">
        <v>146</v>
      </c>
      <c r="E264" s="14" t="s">
        <v>2185</v>
      </c>
      <c r="F264" s="16" t="s">
        <v>2186</v>
      </c>
      <c r="G264" s="15">
        <v>2</v>
      </c>
      <c r="H264" s="14" t="s">
        <v>2376</v>
      </c>
      <c r="I264" s="15">
        <v>5</v>
      </c>
      <c r="J264" s="14" t="s">
        <v>2373</v>
      </c>
      <c r="K264" s="15" t="s">
        <v>174</v>
      </c>
      <c r="L264" s="15">
        <v>2</v>
      </c>
      <c r="M264" s="15">
        <v>4098761263</v>
      </c>
      <c r="N264" s="17"/>
      <c r="O264" s="17">
        <v>850</v>
      </c>
      <c r="P264" s="17"/>
      <c r="Q264" s="17">
        <f t="shared" si="5"/>
        <v>850</v>
      </c>
      <c r="R264" s="5"/>
      <c r="AV264" s="5"/>
    </row>
    <row r="265" spans="1:48">
      <c r="A265" s="14">
        <v>126</v>
      </c>
      <c r="B265" s="15">
        <v>1025751379</v>
      </c>
      <c r="C265" s="14" t="s">
        <v>74</v>
      </c>
      <c r="D265" s="14" t="s">
        <v>321</v>
      </c>
      <c r="E265" s="14" t="s">
        <v>616</v>
      </c>
      <c r="F265" s="16" t="s">
        <v>1746</v>
      </c>
      <c r="G265" s="15">
        <v>2</v>
      </c>
      <c r="H265" s="14" t="s">
        <v>2376</v>
      </c>
      <c r="I265" s="15">
        <v>6</v>
      </c>
      <c r="J265" s="14" t="s">
        <v>2374</v>
      </c>
      <c r="K265" s="15" t="s">
        <v>9</v>
      </c>
      <c r="L265" s="15">
        <v>2</v>
      </c>
      <c r="M265" s="15">
        <v>4043705836</v>
      </c>
      <c r="N265" s="17"/>
      <c r="O265" s="17">
        <v>850</v>
      </c>
      <c r="P265" s="17"/>
      <c r="Q265" s="17">
        <f t="shared" si="5"/>
        <v>850</v>
      </c>
      <c r="R265" s="5"/>
      <c r="AV265" s="5"/>
    </row>
    <row r="266" spans="1:48">
      <c r="A266" s="14">
        <v>127</v>
      </c>
      <c r="B266" s="15">
        <v>1025682467</v>
      </c>
      <c r="C266" s="14" t="s">
        <v>132</v>
      </c>
      <c r="D266" s="14" t="s">
        <v>1654</v>
      </c>
      <c r="E266" s="14" t="s">
        <v>1655</v>
      </c>
      <c r="F266" s="16" t="s">
        <v>1656</v>
      </c>
      <c r="G266" s="15">
        <v>2</v>
      </c>
      <c r="H266" s="14" t="s">
        <v>2376</v>
      </c>
      <c r="I266" s="15">
        <v>4</v>
      </c>
      <c r="J266" s="14" t="s">
        <v>2372</v>
      </c>
      <c r="K266" s="15" t="s">
        <v>9</v>
      </c>
      <c r="L266" s="15">
        <v>2</v>
      </c>
      <c r="M266" s="15">
        <v>4042529317</v>
      </c>
      <c r="N266" s="17"/>
      <c r="O266" s="17">
        <v>850</v>
      </c>
      <c r="P266" s="17"/>
      <c r="Q266" s="17">
        <f t="shared" si="5"/>
        <v>850</v>
      </c>
      <c r="R266" s="5"/>
      <c r="AV266" s="5"/>
    </row>
    <row r="267" spans="1:48">
      <c r="A267" s="14">
        <v>128</v>
      </c>
      <c r="B267" s="15">
        <v>1046790281</v>
      </c>
      <c r="C267" s="14" t="s">
        <v>23</v>
      </c>
      <c r="D267" s="14" t="s">
        <v>809</v>
      </c>
      <c r="E267" s="14" t="s">
        <v>2123</v>
      </c>
      <c r="F267" s="16" t="s">
        <v>2124</v>
      </c>
      <c r="G267" s="15">
        <v>2</v>
      </c>
      <c r="H267" s="14" t="s">
        <v>2376</v>
      </c>
      <c r="I267" s="15">
        <v>4</v>
      </c>
      <c r="J267" s="14" t="s">
        <v>2372</v>
      </c>
      <c r="K267" s="15" t="s">
        <v>9</v>
      </c>
      <c r="L267" s="15">
        <v>2</v>
      </c>
      <c r="M267" s="15">
        <v>4040481708</v>
      </c>
      <c r="N267" s="17"/>
      <c r="O267" s="17">
        <v>850</v>
      </c>
      <c r="P267" s="17"/>
      <c r="Q267" s="17">
        <f t="shared" si="5"/>
        <v>850</v>
      </c>
      <c r="R267" s="5"/>
      <c r="AV267" s="5"/>
    </row>
    <row r="268" spans="1:48">
      <c r="A268" s="14">
        <v>129</v>
      </c>
      <c r="B268" s="15">
        <v>1025693769</v>
      </c>
      <c r="C268" s="14" t="s">
        <v>560</v>
      </c>
      <c r="D268" s="14" t="s">
        <v>1662</v>
      </c>
      <c r="E268" s="14" t="s">
        <v>1663</v>
      </c>
      <c r="F268" s="16" t="s">
        <v>1664</v>
      </c>
      <c r="G268" s="15">
        <v>2</v>
      </c>
      <c r="H268" s="14" t="s">
        <v>2376</v>
      </c>
      <c r="I268" s="15">
        <v>5</v>
      </c>
      <c r="J268" s="14" t="s">
        <v>2373</v>
      </c>
      <c r="K268" s="15" t="s">
        <v>9</v>
      </c>
      <c r="L268" s="15">
        <v>2</v>
      </c>
      <c r="M268" s="15">
        <v>4009875625</v>
      </c>
      <c r="N268" s="17"/>
      <c r="O268" s="17">
        <v>850</v>
      </c>
      <c r="P268" s="17"/>
      <c r="Q268" s="17">
        <f t="shared" si="5"/>
        <v>850</v>
      </c>
      <c r="R268" s="5"/>
      <c r="AV268" s="5"/>
    </row>
    <row r="269" spans="1:48">
      <c r="A269" s="14">
        <v>130</v>
      </c>
      <c r="B269" s="15">
        <v>1025480824</v>
      </c>
      <c r="C269" s="14" t="s">
        <v>271</v>
      </c>
      <c r="D269" s="14" t="s">
        <v>1278</v>
      </c>
      <c r="E269" s="14" t="s">
        <v>1279</v>
      </c>
      <c r="F269" s="16" t="s">
        <v>1280</v>
      </c>
      <c r="G269" s="15">
        <v>2</v>
      </c>
      <c r="H269" s="14" t="s">
        <v>2376</v>
      </c>
      <c r="I269" s="15">
        <v>5</v>
      </c>
      <c r="J269" s="14" t="s">
        <v>2373</v>
      </c>
      <c r="K269" s="15" t="s">
        <v>187</v>
      </c>
      <c r="L269" s="15">
        <v>2</v>
      </c>
      <c r="M269" s="15">
        <v>4098721415</v>
      </c>
      <c r="N269" s="17"/>
      <c r="O269" s="17">
        <v>850</v>
      </c>
      <c r="P269" s="17"/>
      <c r="Q269" s="17">
        <f t="shared" si="5"/>
        <v>850</v>
      </c>
      <c r="R269" s="5"/>
      <c r="AV269" s="5"/>
    </row>
    <row r="270" spans="1:48">
      <c r="A270" s="14">
        <v>131</v>
      </c>
      <c r="B270" s="15">
        <v>1025595412</v>
      </c>
      <c r="C270" s="14" t="s">
        <v>276</v>
      </c>
      <c r="D270" s="14" t="s">
        <v>4</v>
      </c>
      <c r="E270" s="14" t="s">
        <v>259</v>
      </c>
      <c r="F270" s="16" t="s">
        <v>1521</v>
      </c>
      <c r="G270" s="15">
        <v>2</v>
      </c>
      <c r="H270" s="14" t="s">
        <v>2376</v>
      </c>
      <c r="I270" s="15">
        <v>5</v>
      </c>
      <c r="J270" s="14" t="s">
        <v>2373</v>
      </c>
      <c r="K270" s="15" t="s">
        <v>174</v>
      </c>
      <c r="L270" s="15">
        <v>2</v>
      </c>
      <c r="M270" s="15">
        <v>4098716314</v>
      </c>
      <c r="N270" s="17"/>
      <c r="O270" s="17">
        <v>850</v>
      </c>
      <c r="P270" s="17">
        <v>255</v>
      </c>
      <c r="Q270" s="17">
        <f t="shared" si="5"/>
        <v>595</v>
      </c>
      <c r="R270" s="5"/>
      <c r="AV270" s="5"/>
    </row>
    <row r="271" spans="1:48">
      <c r="A271" s="14">
        <v>132</v>
      </c>
      <c r="B271" s="15">
        <v>1025721433</v>
      </c>
      <c r="C271" s="14" t="s">
        <v>434</v>
      </c>
      <c r="D271" s="14" t="s">
        <v>73</v>
      </c>
      <c r="E271" s="14" t="s">
        <v>1690</v>
      </c>
      <c r="F271" s="16" t="s">
        <v>1691</v>
      </c>
      <c r="G271" s="15">
        <v>2</v>
      </c>
      <c r="H271" s="14" t="s">
        <v>2376</v>
      </c>
      <c r="I271" s="15">
        <v>5</v>
      </c>
      <c r="J271" s="14" t="s">
        <v>2373</v>
      </c>
      <c r="K271" s="15" t="s">
        <v>48</v>
      </c>
      <c r="L271" s="15">
        <v>2</v>
      </c>
      <c r="M271" s="15">
        <v>4098715385</v>
      </c>
      <c r="N271" s="17"/>
      <c r="O271" s="17">
        <v>850</v>
      </c>
      <c r="P271" s="17"/>
      <c r="Q271" s="17">
        <f t="shared" si="5"/>
        <v>850</v>
      </c>
      <c r="R271" s="5"/>
      <c r="AV271" s="5"/>
    </row>
    <row r="272" spans="1:48">
      <c r="A272" s="14">
        <v>133</v>
      </c>
      <c r="B272" s="15">
        <v>1046697180</v>
      </c>
      <c r="C272" s="14" t="s">
        <v>476</v>
      </c>
      <c r="D272" s="14" t="s">
        <v>273</v>
      </c>
      <c r="E272" s="14" t="s">
        <v>2121</v>
      </c>
      <c r="F272" s="16" t="s">
        <v>2122</v>
      </c>
      <c r="G272" s="15">
        <v>2</v>
      </c>
      <c r="H272" s="14" t="s">
        <v>2376</v>
      </c>
      <c r="I272" s="15">
        <v>4</v>
      </c>
      <c r="J272" s="14" t="s">
        <v>2372</v>
      </c>
      <c r="K272" s="15" t="s">
        <v>9</v>
      </c>
      <c r="L272" s="15">
        <v>2</v>
      </c>
      <c r="M272" s="15">
        <v>4045236728</v>
      </c>
      <c r="N272" s="17"/>
      <c r="O272" s="17">
        <v>850</v>
      </c>
      <c r="P272" s="17"/>
      <c r="Q272" s="17">
        <f t="shared" si="5"/>
        <v>850</v>
      </c>
      <c r="R272" s="5"/>
      <c r="AV272" s="5"/>
    </row>
    <row r="273" spans="1:48">
      <c r="A273" s="14">
        <v>134</v>
      </c>
      <c r="B273" s="15">
        <v>8000062231</v>
      </c>
      <c r="C273" s="14" t="s">
        <v>203</v>
      </c>
      <c r="D273" s="14" t="s">
        <v>457</v>
      </c>
      <c r="E273" s="14" t="s">
        <v>2232</v>
      </c>
      <c r="F273" s="16" t="s">
        <v>2233</v>
      </c>
      <c r="G273" s="15">
        <v>2</v>
      </c>
      <c r="H273" s="14" t="s">
        <v>2376</v>
      </c>
      <c r="I273" s="15">
        <v>5</v>
      </c>
      <c r="J273" s="14" t="s">
        <v>2373</v>
      </c>
      <c r="K273" s="15" t="s">
        <v>187</v>
      </c>
      <c r="L273" s="15">
        <v>2</v>
      </c>
      <c r="M273" s="15">
        <v>4098741343</v>
      </c>
      <c r="N273" s="17"/>
      <c r="O273" s="17">
        <v>850</v>
      </c>
      <c r="P273" s="17"/>
      <c r="Q273" s="17">
        <f t="shared" si="5"/>
        <v>850</v>
      </c>
      <c r="R273" s="5"/>
      <c r="AV273" s="5"/>
    </row>
    <row r="274" spans="1:48">
      <c r="A274" s="14">
        <v>135</v>
      </c>
      <c r="B274" s="15">
        <v>1009989135</v>
      </c>
      <c r="C274" s="14" t="s">
        <v>224</v>
      </c>
      <c r="D274" s="14" t="s">
        <v>85</v>
      </c>
      <c r="E274" s="14" t="s">
        <v>936</v>
      </c>
      <c r="F274" s="16" t="s">
        <v>937</v>
      </c>
      <c r="G274" s="15">
        <v>2</v>
      </c>
      <c r="H274" s="14" t="s">
        <v>2376</v>
      </c>
      <c r="I274" s="15">
        <v>6</v>
      </c>
      <c r="J274" s="14" t="s">
        <v>2374</v>
      </c>
      <c r="K274" s="15" t="s">
        <v>9</v>
      </c>
      <c r="L274" s="15">
        <v>2</v>
      </c>
      <c r="M274" s="15">
        <v>4025650706</v>
      </c>
      <c r="N274" s="17"/>
      <c r="O274" s="17">
        <v>850</v>
      </c>
      <c r="P274" s="17"/>
      <c r="Q274" s="17">
        <f t="shared" si="5"/>
        <v>850</v>
      </c>
      <c r="R274" s="5"/>
      <c r="AV274" s="5"/>
    </row>
    <row r="275" spans="1:48" s="107" customFormat="1">
      <c r="A275" s="14">
        <v>136</v>
      </c>
      <c r="B275" s="110">
        <v>1009953716</v>
      </c>
      <c r="C275" s="109" t="s">
        <v>2465</v>
      </c>
      <c r="D275" s="109" t="s">
        <v>931</v>
      </c>
      <c r="E275" s="109" t="s">
        <v>154</v>
      </c>
      <c r="F275" s="111" t="s">
        <v>932</v>
      </c>
      <c r="G275" s="110">
        <v>2</v>
      </c>
      <c r="H275" s="109" t="s">
        <v>2376</v>
      </c>
      <c r="I275" s="110">
        <v>6</v>
      </c>
      <c r="J275" s="109" t="s">
        <v>2374</v>
      </c>
      <c r="K275" s="110" t="s">
        <v>9</v>
      </c>
      <c r="L275" s="110">
        <v>2</v>
      </c>
      <c r="M275" s="110">
        <v>4018862943</v>
      </c>
      <c r="N275" s="112"/>
      <c r="O275" s="112">
        <f>ROUND((850/30)*12,2)</f>
        <v>340</v>
      </c>
      <c r="P275" s="112"/>
      <c r="Q275" s="112">
        <f t="shared" si="5"/>
        <v>340</v>
      </c>
    </row>
    <row r="276" spans="1:48">
      <c r="A276" s="14">
        <v>137</v>
      </c>
      <c r="B276" s="15">
        <v>1025651411</v>
      </c>
      <c r="C276" s="14" t="s">
        <v>1243</v>
      </c>
      <c r="D276" s="14" t="s">
        <v>71</v>
      </c>
      <c r="E276" s="14" t="s">
        <v>1604</v>
      </c>
      <c r="F276" s="16" t="s">
        <v>1605</v>
      </c>
      <c r="G276" s="15">
        <v>2</v>
      </c>
      <c r="H276" s="14" t="s">
        <v>2376</v>
      </c>
      <c r="I276" s="15">
        <v>5</v>
      </c>
      <c r="J276" s="14" t="s">
        <v>2373</v>
      </c>
      <c r="K276" s="15" t="s">
        <v>174</v>
      </c>
      <c r="L276" s="15">
        <v>2</v>
      </c>
      <c r="M276" s="15">
        <v>4098740223</v>
      </c>
      <c r="N276" s="17"/>
      <c r="O276" s="17">
        <v>850</v>
      </c>
      <c r="P276" s="17"/>
      <c r="Q276" s="17">
        <f t="shared" si="5"/>
        <v>850</v>
      </c>
      <c r="R276" s="5"/>
      <c r="AV276" s="5"/>
    </row>
    <row r="277" spans="1:48">
      <c r="A277" s="14">
        <v>138</v>
      </c>
      <c r="B277" s="15">
        <v>1009413239</v>
      </c>
      <c r="C277" s="14" t="s">
        <v>193</v>
      </c>
      <c r="D277" s="14" t="s">
        <v>874</v>
      </c>
      <c r="E277" s="14" t="s">
        <v>875</v>
      </c>
      <c r="F277" s="16" t="s">
        <v>876</v>
      </c>
      <c r="G277" s="15">
        <v>2</v>
      </c>
      <c r="H277" s="14" t="s">
        <v>2376</v>
      </c>
      <c r="I277" s="15">
        <v>6</v>
      </c>
      <c r="J277" s="14" t="s">
        <v>2374</v>
      </c>
      <c r="K277" s="15" t="s">
        <v>9</v>
      </c>
      <c r="L277" s="15">
        <v>2</v>
      </c>
      <c r="M277" s="15">
        <v>4042175116</v>
      </c>
      <c r="N277" s="17"/>
      <c r="O277" s="17">
        <v>850</v>
      </c>
      <c r="P277" s="17"/>
      <c r="Q277" s="17">
        <f t="shared" si="5"/>
        <v>850</v>
      </c>
      <c r="R277" s="5"/>
      <c r="AV277" s="5"/>
    </row>
    <row r="278" spans="1:48">
      <c r="A278" s="14">
        <v>139</v>
      </c>
      <c r="B278" s="15">
        <v>8000080900</v>
      </c>
      <c r="C278" s="14" t="s">
        <v>190</v>
      </c>
      <c r="D278" s="14" t="s">
        <v>0</v>
      </c>
      <c r="E278" s="14" t="s">
        <v>705</v>
      </c>
      <c r="F278" s="16" t="s">
        <v>2343</v>
      </c>
      <c r="G278" s="15">
        <v>2</v>
      </c>
      <c r="H278" s="14" t="s">
        <v>2376</v>
      </c>
      <c r="I278" s="15">
        <v>3</v>
      </c>
      <c r="J278" s="14" t="s">
        <v>2371</v>
      </c>
      <c r="K278" s="15" t="s">
        <v>9</v>
      </c>
      <c r="L278" s="15">
        <v>2</v>
      </c>
      <c r="M278" s="15">
        <v>4013575040</v>
      </c>
      <c r="N278" s="17"/>
      <c r="O278" s="17">
        <v>850</v>
      </c>
      <c r="P278" s="17"/>
      <c r="Q278" s="17">
        <f t="shared" si="5"/>
        <v>850</v>
      </c>
      <c r="R278" s="5"/>
      <c r="AV278" s="5"/>
    </row>
    <row r="279" spans="1:48">
      <c r="A279" s="14">
        <v>140</v>
      </c>
      <c r="B279" s="15">
        <v>1003081982</v>
      </c>
      <c r="C279" s="14" t="s">
        <v>100</v>
      </c>
      <c r="D279" s="14" t="s">
        <v>101</v>
      </c>
      <c r="E279" s="14" t="s">
        <v>102</v>
      </c>
      <c r="F279" s="16" t="s">
        <v>103</v>
      </c>
      <c r="G279" s="15">
        <v>2</v>
      </c>
      <c r="H279" s="14" t="s">
        <v>2376</v>
      </c>
      <c r="I279" s="15">
        <v>4</v>
      </c>
      <c r="J279" s="14" t="s">
        <v>2372</v>
      </c>
      <c r="K279" s="15" t="s">
        <v>9</v>
      </c>
      <c r="L279" s="15">
        <v>2</v>
      </c>
      <c r="M279" s="15">
        <v>4055922174</v>
      </c>
      <c r="N279" s="17"/>
      <c r="O279" s="17">
        <v>850</v>
      </c>
      <c r="P279" s="17"/>
      <c r="Q279" s="17">
        <f t="shared" si="5"/>
        <v>850</v>
      </c>
      <c r="R279" s="5"/>
      <c r="AV279" s="5"/>
    </row>
    <row r="280" spans="1:48">
      <c r="A280" s="14">
        <v>141</v>
      </c>
      <c r="B280" s="15">
        <v>1025638307</v>
      </c>
      <c r="C280" s="14" t="s">
        <v>1569</v>
      </c>
      <c r="D280" s="14" t="s">
        <v>582</v>
      </c>
      <c r="E280" s="14" t="s">
        <v>1581</v>
      </c>
      <c r="F280" s="16" t="s">
        <v>1582</v>
      </c>
      <c r="G280" s="15">
        <v>2</v>
      </c>
      <c r="H280" s="14" t="s">
        <v>2376</v>
      </c>
      <c r="I280" s="15">
        <v>3</v>
      </c>
      <c r="J280" s="14" t="s">
        <v>2371</v>
      </c>
      <c r="K280" s="15" t="s">
        <v>9</v>
      </c>
      <c r="L280" s="15">
        <v>2</v>
      </c>
      <c r="M280" s="15">
        <v>4010398997</v>
      </c>
      <c r="N280" s="17"/>
      <c r="O280" s="17">
        <v>850</v>
      </c>
      <c r="P280" s="17"/>
      <c r="Q280" s="17">
        <f t="shared" si="5"/>
        <v>850</v>
      </c>
      <c r="R280" s="5"/>
      <c r="AV280" s="5"/>
    </row>
    <row r="281" spans="1:48">
      <c r="A281" s="14">
        <v>142</v>
      </c>
      <c r="B281" s="15">
        <v>1070749122</v>
      </c>
      <c r="C281" s="14" t="s">
        <v>596</v>
      </c>
      <c r="D281" s="14" t="s">
        <v>2141</v>
      </c>
      <c r="E281" s="14" t="s">
        <v>2142</v>
      </c>
      <c r="F281" s="16" t="s">
        <v>2143</v>
      </c>
      <c r="G281" s="15">
        <v>2</v>
      </c>
      <c r="H281" s="14" t="s">
        <v>2376</v>
      </c>
      <c r="I281" s="15">
        <v>6</v>
      </c>
      <c r="J281" s="14" t="s">
        <v>2374</v>
      </c>
      <c r="K281" s="15" t="s">
        <v>9</v>
      </c>
      <c r="L281" s="15">
        <v>2</v>
      </c>
      <c r="M281" s="15">
        <v>4066842024</v>
      </c>
      <c r="N281" s="17"/>
      <c r="O281" s="17">
        <v>850</v>
      </c>
      <c r="P281" s="17"/>
      <c r="Q281" s="17">
        <f t="shared" si="5"/>
        <v>850</v>
      </c>
      <c r="R281" s="5"/>
      <c r="AV281" s="5"/>
    </row>
    <row r="282" spans="1:48">
      <c r="A282" s="14">
        <v>143</v>
      </c>
      <c r="B282" s="15">
        <v>1015713132</v>
      </c>
      <c r="C282" s="14" t="s">
        <v>1002</v>
      </c>
      <c r="D282" s="14" t="s">
        <v>109</v>
      </c>
      <c r="E282" s="14" t="s">
        <v>1003</v>
      </c>
      <c r="F282" s="16" t="s">
        <v>1004</v>
      </c>
      <c r="G282" s="15">
        <v>2</v>
      </c>
      <c r="H282" s="14" t="s">
        <v>2376</v>
      </c>
      <c r="I282" s="15">
        <v>4</v>
      </c>
      <c r="J282" s="14" t="s">
        <v>2372</v>
      </c>
      <c r="K282" s="15" t="s">
        <v>9</v>
      </c>
      <c r="L282" s="15">
        <v>2</v>
      </c>
      <c r="M282" s="15">
        <v>4040165431</v>
      </c>
      <c r="N282" s="17"/>
      <c r="O282" s="17">
        <v>850</v>
      </c>
      <c r="P282" s="17"/>
      <c r="Q282" s="17">
        <f t="shared" si="5"/>
        <v>850</v>
      </c>
      <c r="R282" s="5"/>
      <c r="AV282" s="5"/>
    </row>
    <row r="283" spans="1:48">
      <c r="A283" s="14">
        <v>144</v>
      </c>
      <c r="B283" s="15">
        <v>1025791432</v>
      </c>
      <c r="C283" s="14" t="s">
        <v>1802</v>
      </c>
      <c r="D283" s="14" t="s">
        <v>1803</v>
      </c>
      <c r="E283" s="14" t="s">
        <v>1804</v>
      </c>
      <c r="F283" s="16" t="s">
        <v>1805</v>
      </c>
      <c r="G283" s="15">
        <v>2</v>
      </c>
      <c r="H283" s="14" t="s">
        <v>2376</v>
      </c>
      <c r="I283" s="15">
        <v>6</v>
      </c>
      <c r="J283" s="14" t="s">
        <v>2374</v>
      </c>
      <c r="K283" s="15" t="s">
        <v>9</v>
      </c>
      <c r="L283" s="15">
        <v>2</v>
      </c>
      <c r="M283" s="15">
        <v>4052688006</v>
      </c>
      <c r="N283" s="17"/>
      <c r="O283" s="17">
        <v>850</v>
      </c>
      <c r="P283" s="17"/>
      <c r="Q283" s="17">
        <f t="shared" si="5"/>
        <v>850</v>
      </c>
      <c r="R283" s="5"/>
      <c r="AV283" s="5"/>
    </row>
    <row r="284" spans="1:48">
      <c r="A284" s="14">
        <v>145</v>
      </c>
      <c r="B284" s="15">
        <v>1007889800</v>
      </c>
      <c r="C284" s="14" t="s">
        <v>149</v>
      </c>
      <c r="D284" s="14" t="s">
        <v>44</v>
      </c>
      <c r="E284" s="14" t="s">
        <v>624</v>
      </c>
      <c r="F284" s="16" t="s">
        <v>625</v>
      </c>
      <c r="G284" s="15">
        <v>2</v>
      </c>
      <c r="H284" s="14" t="s">
        <v>2376</v>
      </c>
      <c r="I284" s="15">
        <v>6</v>
      </c>
      <c r="J284" s="14" t="s">
        <v>2374</v>
      </c>
      <c r="K284" s="15" t="s">
        <v>9</v>
      </c>
      <c r="L284" s="15">
        <v>2</v>
      </c>
      <c r="M284" s="15">
        <v>4042259999</v>
      </c>
      <c r="N284" s="17"/>
      <c r="O284" s="17">
        <v>850</v>
      </c>
      <c r="P284" s="17"/>
      <c r="Q284" s="17">
        <f t="shared" si="5"/>
        <v>850</v>
      </c>
      <c r="R284" s="5"/>
      <c r="AV284" s="5"/>
    </row>
    <row r="285" spans="1:48">
      <c r="A285" s="14">
        <v>146</v>
      </c>
      <c r="B285" s="15">
        <v>1025628418</v>
      </c>
      <c r="C285" s="14" t="s">
        <v>149</v>
      </c>
      <c r="D285" s="14" t="s">
        <v>1572</v>
      </c>
      <c r="E285" s="14" t="s">
        <v>354</v>
      </c>
      <c r="F285" s="16" t="s">
        <v>1573</v>
      </c>
      <c r="G285" s="15">
        <v>2</v>
      </c>
      <c r="H285" s="14" t="s">
        <v>2376</v>
      </c>
      <c r="I285" s="15">
        <v>3</v>
      </c>
      <c r="J285" s="14" t="s">
        <v>2371</v>
      </c>
      <c r="K285" s="15" t="s">
        <v>174</v>
      </c>
      <c r="L285" s="15">
        <v>2</v>
      </c>
      <c r="M285" s="15">
        <v>4098722047</v>
      </c>
      <c r="N285" s="17"/>
      <c r="O285" s="17">
        <v>850</v>
      </c>
      <c r="P285" s="17"/>
      <c r="Q285" s="17">
        <f t="shared" si="5"/>
        <v>850</v>
      </c>
      <c r="R285" s="5"/>
      <c r="AV285" s="5"/>
    </row>
    <row r="286" spans="1:48">
      <c r="A286" s="14">
        <v>147</v>
      </c>
      <c r="B286" s="15">
        <v>1025660792</v>
      </c>
      <c r="C286" s="14" t="s">
        <v>18</v>
      </c>
      <c r="D286" s="14" t="s">
        <v>1169</v>
      </c>
      <c r="E286" s="14" t="s">
        <v>1623</v>
      </c>
      <c r="F286" s="16" t="s">
        <v>1624</v>
      </c>
      <c r="G286" s="15">
        <v>2</v>
      </c>
      <c r="H286" s="14" t="s">
        <v>2376</v>
      </c>
      <c r="I286" s="15">
        <v>5</v>
      </c>
      <c r="J286" s="14" t="s">
        <v>2373</v>
      </c>
      <c r="K286" s="15" t="s">
        <v>42</v>
      </c>
      <c r="L286" s="15">
        <v>2</v>
      </c>
      <c r="M286" s="15">
        <v>4098719046</v>
      </c>
      <c r="N286" s="17"/>
      <c r="O286" s="17">
        <v>850</v>
      </c>
      <c r="P286" s="17"/>
      <c r="Q286" s="17">
        <f t="shared" si="5"/>
        <v>850</v>
      </c>
      <c r="R286" s="5"/>
      <c r="AV286" s="5"/>
    </row>
    <row r="287" spans="1:48">
      <c r="A287" s="14">
        <v>148</v>
      </c>
      <c r="B287" s="15">
        <v>1025846283</v>
      </c>
      <c r="C287" s="14" t="s">
        <v>814</v>
      </c>
      <c r="D287" s="14" t="s">
        <v>93</v>
      </c>
      <c r="E287" s="14" t="s">
        <v>1884</v>
      </c>
      <c r="F287" s="16" t="s">
        <v>1885</v>
      </c>
      <c r="G287" s="15">
        <v>2</v>
      </c>
      <c r="H287" s="14" t="s">
        <v>2376</v>
      </c>
      <c r="I287" s="15">
        <v>5</v>
      </c>
      <c r="J287" s="14" t="s">
        <v>2373</v>
      </c>
      <c r="K287" s="15" t="s">
        <v>9</v>
      </c>
      <c r="L287" s="15">
        <v>2</v>
      </c>
      <c r="M287" s="15">
        <v>4032586517</v>
      </c>
      <c r="N287" s="17"/>
      <c r="O287" s="17">
        <v>850</v>
      </c>
      <c r="P287" s="17"/>
      <c r="Q287" s="17">
        <f t="shared" si="5"/>
        <v>850</v>
      </c>
      <c r="R287" s="5"/>
      <c r="AV287" s="5"/>
    </row>
    <row r="288" spans="1:48">
      <c r="A288" s="14">
        <v>149</v>
      </c>
      <c r="B288" s="15">
        <v>1080200063</v>
      </c>
      <c r="C288" s="14" t="s">
        <v>134</v>
      </c>
      <c r="D288" s="14" t="s">
        <v>698</v>
      </c>
      <c r="E288" s="14" t="s">
        <v>2163</v>
      </c>
      <c r="F288" s="16" t="s">
        <v>2164</v>
      </c>
      <c r="G288" s="15">
        <v>2</v>
      </c>
      <c r="H288" s="14" t="s">
        <v>2376</v>
      </c>
      <c r="I288" s="15">
        <v>6</v>
      </c>
      <c r="J288" s="14" t="s">
        <v>2374</v>
      </c>
      <c r="K288" s="15" t="s">
        <v>9</v>
      </c>
      <c r="L288" s="15">
        <v>2</v>
      </c>
      <c r="M288" s="15">
        <v>4010700367</v>
      </c>
      <c r="N288" s="17"/>
      <c r="O288" s="17">
        <v>850</v>
      </c>
      <c r="P288" s="17"/>
      <c r="Q288" s="17">
        <f t="shared" si="5"/>
        <v>850</v>
      </c>
      <c r="R288" s="5"/>
      <c r="AV288" s="5"/>
    </row>
    <row r="289" spans="1:48">
      <c r="A289" s="14">
        <v>150</v>
      </c>
      <c r="B289" s="15">
        <v>1042062767</v>
      </c>
      <c r="C289" s="14" t="s">
        <v>285</v>
      </c>
      <c r="D289" s="14" t="s">
        <v>948</v>
      </c>
      <c r="E289" s="14" t="s">
        <v>2014</v>
      </c>
      <c r="F289" s="16" t="s">
        <v>2015</v>
      </c>
      <c r="G289" s="15">
        <v>2</v>
      </c>
      <c r="H289" s="14" t="s">
        <v>2376</v>
      </c>
      <c r="I289" s="15">
        <v>6</v>
      </c>
      <c r="J289" s="14" t="s">
        <v>2374</v>
      </c>
      <c r="K289" s="15" t="s">
        <v>9</v>
      </c>
      <c r="L289" s="15">
        <v>2</v>
      </c>
      <c r="M289" s="15">
        <v>4043850321</v>
      </c>
      <c r="N289" s="17"/>
      <c r="O289" s="17">
        <v>850</v>
      </c>
      <c r="P289" s="17"/>
      <c r="Q289" s="17">
        <f t="shared" si="5"/>
        <v>850</v>
      </c>
      <c r="R289" s="5"/>
      <c r="AV289" s="5"/>
    </row>
    <row r="290" spans="1:48">
      <c r="A290" s="14">
        <v>151</v>
      </c>
      <c r="B290" s="15">
        <v>1025563484</v>
      </c>
      <c r="C290" s="14" t="s">
        <v>1235</v>
      </c>
      <c r="D290" s="14" t="s">
        <v>3</v>
      </c>
      <c r="E290" s="14" t="s">
        <v>1484</v>
      </c>
      <c r="F290" s="16" t="s">
        <v>1485</v>
      </c>
      <c r="G290" s="15">
        <v>2</v>
      </c>
      <c r="H290" s="14" t="s">
        <v>2376</v>
      </c>
      <c r="I290" s="15">
        <v>3</v>
      </c>
      <c r="J290" s="14" t="s">
        <v>2371</v>
      </c>
      <c r="K290" s="15" t="s">
        <v>9</v>
      </c>
      <c r="L290" s="15">
        <v>2</v>
      </c>
      <c r="M290" s="15">
        <v>4009899419</v>
      </c>
      <c r="N290" s="17"/>
      <c r="O290" s="17">
        <v>850</v>
      </c>
      <c r="P290" s="17"/>
      <c r="Q290" s="17">
        <f t="shared" si="5"/>
        <v>850</v>
      </c>
      <c r="R290" s="5"/>
      <c r="AV290" s="5"/>
    </row>
    <row r="291" spans="1:48">
      <c r="A291" s="14">
        <v>152</v>
      </c>
      <c r="B291" s="15">
        <v>1008646946</v>
      </c>
      <c r="C291" s="14" t="s">
        <v>372</v>
      </c>
      <c r="D291" s="14" t="s">
        <v>12</v>
      </c>
      <c r="E291" s="14" t="s">
        <v>791</v>
      </c>
      <c r="F291" s="16" t="s">
        <v>792</v>
      </c>
      <c r="G291" s="15">
        <v>2</v>
      </c>
      <c r="H291" s="14" t="s">
        <v>2376</v>
      </c>
      <c r="I291" s="15">
        <v>5</v>
      </c>
      <c r="J291" s="14" t="s">
        <v>2373</v>
      </c>
      <c r="K291" s="15" t="s">
        <v>160</v>
      </c>
      <c r="L291" s="15">
        <v>2</v>
      </c>
      <c r="M291" s="15">
        <v>4098743699</v>
      </c>
      <c r="N291" s="17"/>
      <c r="O291" s="17">
        <v>850</v>
      </c>
      <c r="P291" s="17"/>
      <c r="Q291" s="17">
        <f t="shared" si="5"/>
        <v>850</v>
      </c>
      <c r="R291" s="5"/>
      <c r="AV291" s="5"/>
    </row>
    <row r="292" spans="1:48">
      <c r="A292" s="14">
        <v>153</v>
      </c>
      <c r="B292" s="15">
        <v>1025861683</v>
      </c>
      <c r="C292" s="14" t="s">
        <v>1020</v>
      </c>
      <c r="D292" s="14" t="s">
        <v>144</v>
      </c>
      <c r="E292" s="14" t="s">
        <v>1901</v>
      </c>
      <c r="F292" s="16" t="s">
        <v>1902</v>
      </c>
      <c r="G292" s="15">
        <v>2</v>
      </c>
      <c r="H292" s="14" t="s">
        <v>2376</v>
      </c>
      <c r="I292" s="15">
        <v>6</v>
      </c>
      <c r="J292" s="14" t="s">
        <v>2374</v>
      </c>
      <c r="K292" s="15" t="s">
        <v>9</v>
      </c>
      <c r="L292" s="15">
        <v>2</v>
      </c>
      <c r="M292" s="15">
        <v>4072851612</v>
      </c>
      <c r="N292" s="17"/>
      <c r="O292" s="17">
        <v>850</v>
      </c>
      <c r="P292" s="17"/>
      <c r="Q292" s="17">
        <f t="shared" si="5"/>
        <v>850</v>
      </c>
      <c r="R292" s="5"/>
      <c r="AV292" s="5"/>
    </row>
    <row r="293" spans="1:48">
      <c r="A293" s="14">
        <v>154</v>
      </c>
      <c r="B293" s="15">
        <v>8000062537</v>
      </c>
      <c r="C293" s="14" t="s">
        <v>2252</v>
      </c>
      <c r="D293" s="14" t="s">
        <v>1022</v>
      </c>
      <c r="E293" s="14" t="s">
        <v>2253</v>
      </c>
      <c r="F293" s="16" t="s">
        <v>2254</v>
      </c>
      <c r="G293" s="15">
        <v>2</v>
      </c>
      <c r="H293" s="14" t="s">
        <v>2376</v>
      </c>
      <c r="I293" s="15">
        <v>5</v>
      </c>
      <c r="J293" s="14" t="s">
        <v>2373</v>
      </c>
      <c r="K293" s="15" t="s">
        <v>42</v>
      </c>
      <c r="L293" s="15">
        <v>2</v>
      </c>
      <c r="M293" s="15">
        <v>4098714222</v>
      </c>
      <c r="N293" s="17"/>
      <c r="O293" s="17">
        <v>850</v>
      </c>
      <c r="P293" s="17"/>
      <c r="Q293" s="17">
        <f t="shared" si="5"/>
        <v>850</v>
      </c>
      <c r="R293" s="5"/>
      <c r="AV293" s="5"/>
    </row>
    <row r="294" spans="1:48">
      <c r="A294" s="14">
        <v>155</v>
      </c>
      <c r="B294" s="15">
        <v>1005360009</v>
      </c>
      <c r="C294" s="14" t="s">
        <v>1</v>
      </c>
      <c r="D294" s="14" t="s">
        <v>32</v>
      </c>
      <c r="E294" s="14" t="s">
        <v>87</v>
      </c>
      <c r="F294" s="16" t="s">
        <v>145</v>
      </c>
      <c r="G294" s="15">
        <v>2</v>
      </c>
      <c r="H294" s="14" t="s">
        <v>2376</v>
      </c>
      <c r="I294" s="15">
        <v>5</v>
      </c>
      <c r="J294" s="14" t="s">
        <v>2373</v>
      </c>
      <c r="K294" s="15" t="s">
        <v>9</v>
      </c>
      <c r="L294" s="15">
        <v>2</v>
      </c>
      <c r="M294" s="15">
        <v>4010509977</v>
      </c>
      <c r="N294" s="17"/>
      <c r="O294" s="17">
        <v>850</v>
      </c>
      <c r="P294" s="17"/>
      <c r="Q294" s="17">
        <f t="shared" si="5"/>
        <v>850</v>
      </c>
      <c r="R294" s="5"/>
      <c r="AV294" s="5"/>
    </row>
    <row r="295" spans="1:48">
      <c r="A295" s="14">
        <v>156</v>
      </c>
      <c r="B295" s="15">
        <v>1043448296</v>
      </c>
      <c r="C295" s="14" t="s">
        <v>919</v>
      </c>
      <c r="D295" s="14" t="s">
        <v>71</v>
      </c>
      <c r="E295" s="14" t="s">
        <v>604</v>
      </c>
      <c r="F295" s="16" t="s">
        <v>2044</v>
      </c>
      <c r="G295" s="15">
        <v>2</v>
      </c>
      <c r="H295" s="14" t="s">
        <v>2376</v>
      </c>
      <c r="I295" s="15">
        <v>6</v>
      </c>
      <c r="J295" s="14" t="s">
        <v>2374</v>
      </c>
      <c r="K295" s="15" t="s">
        <v>9</v>
      </c>
      <c r="L295" s="15">
        <v>2</v>
      </c>
      <c r="M295" s="15">
        <v>4052740288</v>
      </c>
      <c r="N295" s="17"/>
      <c r="O295" s="17">
        <v>850</v>
      </c>
      <c r="P295" s="17"/>
      <c r="Q295" s="17">
        <f t="shared" si="5"/>
        <v>850</v>
      </c>
      <c r="R295" s="5"/>
      <c r="AV295" s="5"/>
    </row>
    <row r="296" spans="1:48">
      <c r="A296" s="14">
        <v>157</v>
      </c>
      <c r="B296" s="15">
        <v>1043775815</v>
      </c>
      <c r="C296" s="14" t="s">
        <v>1176</v>
      </c>
      <c r="D296" s="14" t="s">
        <v>445</v>
      </c>
      <c r="E296" s="14" t="s">
        <v>2054</v>
      </c>
      <c r="F296" s="16" t="s">
        <v>2055</v>
      </c>
      <c r="G296" s="15">
        <v>2</v>
      </c>
      <c r="H296" s="14" t="s">
        <v>2376</v>
      </c>
      <c r="I296" s="15">
        <v>6</v>
      </c>
      <c r="J296" s="14" t="s">
        <v>2374</v>
      </c>
      <c r="K296" s="15" t="s">
        <v>9</v>
      </c>
      <c r="L296" s="15">
        <v>2</v>
      </c>
      <c r="M296" s="15">
        <v>4066841869</v>
      </c>
      <c r="N296" s="17"/>
      <c r="O296" s="17">
        <v>850</v>
      </c>
      <c r="P296" s="17"/>
      <c r="Q296" s="17">
        <f t="shared" si="5"/>
        <v>850</v>
      </c>
      <c r="R296" s="5"/>
      <c r="AV296" s="5"/>
    </row>
    <row r="297" spans="1:48">
      <c r="A297" s="14">
        <v>158</v>
      </c>
      <c r="B297" s="15">
        <v>1009208863</v>
      </c>
      <c r="C297" s="14" t="s">
        <v>550</v>
      </c>
      <c r="D297" s="14" t="s">
        <v>33</v>
      </c>
      <c r="E297" s="14" t="s">
        <v>856</v>
      </c>
      <c r="F297" s="16" t="s">
        <v>857</v>
      </c>
      <c r="G297" s="15">
        <v>2</v>
      </c>
      <c r="H297" s="14" t="s">
        <v>2376</v>
      </c>
      <c r="I297" s="15">
        <v>5</v>
      </c>
      <c r="J297" s="14" t="s">
        <v>2373</v>
      </c>
      <c r="K297" s="15" t="s">
        <v>160</v>
      </c>
      <c r="L297" s="15">
        <v>2</v>
      </c>
      <c r="M297" s="15">
        <v>4098716357</v>
      </c>
      <c r="N297" s="17"/>
      <c r="O297" s="17">
        <v>850</v>
      </c>
      <c r="P297" s="17"/>
      <c r="Q297" s="17">
        <f t="shared" si="5"/>
        <v>850</v>
      </c>
      <c r="R297" s="5"/>
      <c r="AV297" s="5"/>
    </row>
    <row r="298" spans="1:48">
      <c r="A298" s="14">
        <v>159</v>
      </c>
      <c r="B298" s="15">
        <v>8000062678</v>
      </c>
      <c r="C298" s="14" t="s">
        <v>858</v>
      </c>
      <c r="D298" s="14" t="s">
        <v>67</v>
      </c>
      <c r="E298" s="14" t="s">
        <v>2294</v>
      </c>
      <c r="F298" s="16" t="s">
        <v>2295</v>
      </c>
      <c r="G298" s="15">
        <v>2</v>
      </c>
      <c r="H298" s="14" t="s">
        <v>2376</v>
      </c>
      <c r="I298" s="15">
        <v>5</v>
      </c>
      <c r="J298" s="14" t="s">
        <v>2373</v>
      </c>
      <c r="K298" s="15" t="s">
        <v>160</v>
      </c>
      <c r="L298" s="15">
        <v>2</v>
      </c>
      <c r="M298" s="15">
        <v>4098738512</v>
      </c>
      <c r="N298" s="17"/>
      <c r="O298" s="17">
        <v>850</v>
      </c>
      <c r="P298" s="17"/>
      <c r="Q298" s="17">
        <f t="shared" si="5"/>
        <v>850</v>
      </c>
      <c r="R298" s="5"/>
      <c r="AV298" s="5"/>
    </row>
    <row r="299" spans="1:48">
      <c r="A299" s="14">
        <v>160</v>
      </c>
      <c r="B299" s="15">
        <v>1025682495</v>
      </c>
      <c r="C299" s="14" t="s">
        <v>375</v>
      </c>
      <c r="D299" s="14" t="s">
        <v>128</v>
      </c>
      <c r="E299" s="14" t="s">
        <v>1657</v>
      </c>
      <c r="F299" s="16" t="s">
        <v>1658</v>
      </c>
      <c r="G299" s="15">
        <v>2</v>
      </c>
      <c r="H299" s="14" t="s">
        <v>2376</v>
      </c>
      <c r="I299" s="15">
        <v>5</v>
      </c>
      <c r="J299" s="14" t="s">
        <v>2373</v>
      </c>
      <c r="K299" s="15" t="s">
        <v>9</v>
      </c>
      <c r="L299" s="15">
        <v>2</v>
      </c>
      <c r="M299" s="15">
        <v>4019034122</v>
      </c>
      <c r="N299" s="17"/>
      <c r="O299" s="17">
        <v>850</v>
      </c>
      <c r="P299" s="17"/>
      <c r="Q299" s="17">
        <f t="shared" si="5"/>
        <v>850</v>
      </c>
      <c r="R299" s="5"/>
      <c r="AV299" s="5"/>
    </row>
    <row r="300" spans="1:48">
      <c r="A300" s="14">
        <v>161</v>
      </c>
      <c r="B300" s="15">
        <v>1043506974</v>
      </c>
      <c r="C300" s="14" t="s">
        <v>19</v>
      </c>
      <c r="D300" s="14" t="s">
        <v>242</v>
      </c>
      <c r="E300" s="14" t="s">
        <v>2048</v>
      </c>
      <c r="F300" s="16" t="s">
        <v>2049</v>
      </c>
      <c r="G300" s="15">
        <v>2</v>
      </c>
      <c r="H300" s="14" t="s">
        <v>2376</v>
      </c>
      <c r="I300" s="15">
        <v>6</v>
      </c>
      <c r="J300" s="14" t="s">
        <v>2374</v>
      </c>
      <c r="K300" s="15" t="s">
        <v>9</v>
      </c>
      <c r="L300" s="15">
        <v>2</v>
      </c>
      <c r="M300" s="15">
        <v>4061070422</v>
      </c>
      <c r="N300" s="17"/>
      <c r="O300" s="17">
        <v>850</v>
      </c>
      <c r="P300" s="17"/>
      <c r="Q300" s="17">
        <f t="shared" si="5"/>
        <v>850</v>
      </c>
      <c r="R300" s="5"/>
      <c r="AV300" s="5"/>
    </row>
    <row r="301" spans="1:48">
      <c r="A301" s="14">
        <v>162</v>
      </c>
      <c r="B301" s="15">
        <v>1025453808</v>
      </c>
      <c r="C301" s="14" t="s">
        <v>1236</v>
      </c>
      <c r="D301" s="14" t="s">
        <v>452</v>
      </c>
      <c r="E301" s="14" t="s">
        <v>346</v>
      </c>
      <c r="F301" s="16" t="s">
        <v>1237</v>
      </c>
      <c r="G301" s="15">
        <v>2</v>
      </c>
      <c r="H301" s="14" t="s">
        <v>2376</v>
      </c>
      <c r="I301" s="15">
        <v>6</v>
      </c>
      <c r="J301" s="14" t="s">
        <v>2374</v>
      </c>
      <c r="K301" s="15" t="s">
        <v>9</v>
      </c>
      <c r="L301" s="15">
        <v>2</v>
      </c>
      <c r="M301" s="15">
        <v>4042705875</v>
      </c>
      <c r="N301" s="17"/>
      <c r="O301" s="17">
        <v>850</v>
      </c>
      <c r="P301" s="17"/>
      <c r="Q301" s="17">
        <f t="shared" si="5"/>
        <v>850</v>
      </c>
      <c r="R301" s="5"/>
      <c r="AV301" s="5"/>
    </row>
    <row r="302" spans="1:48">
      <c r="A302" s="14">
        <v>163</v>
      </c>
      <c r="B302" s="15">
        <v>1042080540</v>
      </c>
      <c r="C302" s="14" t="s">
        <v>940</v>
      </c>
      <c r="D302" s="14" t="s">
        <v>190</v>
      </c>
      <c r="E302" s="14" t="s">
        <v>2016</v>
      </c>
      <c r="F302" s="16" t="s">
        <v>2017</v>
      </c>
      <c r="G302" s="15">
        <v>2</v>
      </c>
      <c r="H302" s="14" t="s">
        <v>2376</v>
      </c>
      <c r="I302" s="15">
        <v>3</v>
      </c>
      <c r="J302" s="14" t="s">
        <v>2371</v>
      </c>
      <c r="K302" s="15" t="s">
        <v>9</v>
      </c>
      <c r="L302" s="15">
        <v>2</v>
      </c>
      <c r="M302" s="15">
        <v>4014387019</v>
      </c>
      <c r="N302" s="17"/>
      <c r="O302" s="17">
        <v>850</v>
      </c>
      <c r="P302" s="17"/>
      <c r="Q302" s="17">
        <f t="shared" si="5"/>
        <v>850</v>
      </c>
      <c r="R302" s="5"/>
      <c r="AV302" s="5"/>
    </row>
    <row r="303" spans="1:48">
      <c r="A303" s="14">
        <v>164</v>
      </c>
      <c r="B303" s="15">
        <v>1025454623</v>
      </c>
      <c r="C303" s="14" t="s">
        <v>92</v>
      </c>
      <c r="D303" s="14" t="s">
        <v>176</v>
      </c>
      <c r="E303" s="14" t="s">
        <v>616</v>
      </c>
      <c r="F303" s="16" t="s">
        <v>1242</v>
      </c>
      <c r="G303" s="15">
        <v>2</v>
      </c>
      <c r="H303" s="14" t="s">
        <v>2376</v>
      </c>
      <c r="I303" s="15">
        <v>5</v>
      </c>
      <c r="J303" s="14" t="s">
        <v>2373</v>
      </c>
      <c r="K303" s="15" t="s">
        <v>160</v>
      </c>
      <c r="L303" s="15">
        <v>2</v>
      </c>
      <c r="M303" s="15">
        <v>4098747228</v>
      </c>
      <c r="N303" s="17"/>
      <c r="O303" s="17">
        <v>850</v>
      </c>
      <c r="P303" s="17"/>
      <c r="Q303" s="17">
        <f t="shared" si="5"/>
        <v>850</v>
      </c>
      <c r="R303" s="5"/>
      <c r="AV303" s="5"/>
    </row>
    <row r="304" spans="1:48">
      <c r="A304" s="14">
        <v>165</v>
      </c>
      <c r="B304" s="15">
        <v>1040116633</v>
      </c>
      <c r="C304" s="14" t="s">
        <v>426</v>
      </c>
      <c r="D304" s="14" t="s">
        <v>19</v>
      </c>
      <c r="E304" s="14" t="s">
        <v>1924</v>
      </c>
      <c r="F304" s="16" t="s">
        <v>1925</v>
      </c>
      <c r="G304" s="15">
        <v>2</v>
      </c>
      <c r="H304" s="14" t="s">
        <v>2376</v>
      </c>
      <c r="I304" s="15">
        <v>3</v>
      </c>
      <c r="J304" s="14" t="s">
        <v>2371</v>
      </c>
      <c r="K304" s="15" t="s">
        <v>9</v>
      </c>
      <c r="L304" s="15">
        <v>2</v>
      </c>
      <c r="M304" s="15">
        <v>4011883767</v>
      </c>
      <c r="N304" s="17"/>
      <c r="O304" s="17">
        <v>850</v>
      </c>
      <c r="P304" s="17"/>
      <c r="Q304" s="17">
        <f t="shared" si="5"/>
        <v>850</v>
      </c>
      <c r="R304" s="5"/>
      <c r="AV304" s="5"/>
    </row>
    <row r="305" spans="1:48">
      <c r="A305" s="14">
        <v>166</v>
      </c>
      <c r="B305" s="15">
        <v>1025450549</v>
      </c>
      <c r="C305" s="14" t="s">
        <v>215</v>
      </c>
      <c r="D305" s="14" t="s">
        <v>759</v>
      </c>
      <c r="E305" s="14" t="s">
        <v>918</v>
      </c>
      <c r="F305" s="16" t="s">
        <v>1230</v>
      </c>
      <c r="G305" s="15">
        <v>2</v>
      </c>
      <c r="H305" s="14" t="s">
        <v>2376</v>
      </c>
      <c r="I305" s="15">
        <v>5</v>
      </c>
      <c r="J305" s="14" t="s">
        <v>2373</v>
      </c>
      <c r="K305" s="15" t="s">
        <v>187</v>
      </c>
      <c r="L305" s="15">
        <v>2</v>
      </c>
      <c r="M305" s="15">
        <v>4098734819</v>
      </c>
      <c r="N305" s="17"/>
      <c r="O305" s="17">
        <v>850</v>
      </c>
      <c r="P305" s="17"/>
      <c r="Q305" s="17">
        <f t="shared" si="5"/>
        <v>850</v>
      </c>
      <c r="R305" s="5"/>
      <c r="AV305" s="5"/>
    </row>
    <row r="306" spans="1:48">
      <c r="A306" s="14">
        <v>167</v>
      </c>
      <c r="B306" s="15">
        <v>1041716679</v>
      </c>
      <c r="C306" s="14" t="s">
        <v>1188</v>
      </c>
      <c r="D306" s="14" t="s">
        <v>807</v>
      </c>
      <c r="E306" s="14" t="s">
        <v>64</v>
      </c>
      <c r="F306" s="16" t="s">
        <v>2005</v>
      </c>
      <c r="G306" s="15">
        <v>2</v>
      </c>
      <c r="H306" s="14" t="s">
        <v>2376</v>
      </c>
      <c r="I306" s="15">
        <v>5</v>
      </c>
      <c r="J306" s="14" t="s">
        <v>2373</v>
      </c>
      <c r="K306" s="15" t="s">
        <v>9</v>
      </c>
      <c r="L306" s="15">
        <v>2</v>
      </c>
      <c r="M306" s="15">
        <v>4010317156</v>
      </c>
      <c r="N306" s="17"/>
      <c r="O306" s="17">
        <v>850</v>
      </c>
      <c r="P306" s="17"/>
      <c r="Q306" s="17">
        <f t="shared" si="5"/>
        <v>850</v>
      </c>
      <c r="R306" s="5"/>
      <c r="AV306" s="5"/>
    </row>
    <row r="307" spans="1:48">
      <c r="A307" s="14">
        <v>168</v>
      </c>
      <c r="B307" s="15">
        <v>1025730208</v>
      </c>
      <c r="C307" s="14" t="s">
        <v>637</v>
      </c>
      <c r="D307" s="14" t="s">
        <v>54</v>
      </c>
      <c r="E307" s="14" t="s">
        <v>1696</v>
      </c>
      <c r="F307" s="16" t="s">
        <v>1697</v>
      </c>
      <c r="G307" s="15">
        <v>2</v>
      </c>
      <c r="H307" s="14" t="s">
        <v>2376</v>
      </c>
      <c r="I307" s="15">
        <v>5</v>
      </c>
      <c r="J307" s="14" t="s">
        <v>2373</v>
      </c>
      <c r="K307" s="15" t="s">
        <v>160</v>
      </c>
      <c r="L307" s="15">
        <v>2</v>
      </c>
      <c r="M307" s="15">
        <v>4098719747</v>
      </c>
      <c r="N307" s="17"/>
      <c r="O307" s="17">
        <v>850</v>
      </c>
      <c r="P307" s="17"/>
      <c r="Q307" s="17">
        <f t="shared" si="5"/>
        <v>850</v>
      </c>
      <c r="R307" s="5"/>
      <c r="AV307" s="5"/>
    </row>
    <row r="308" spans="1:48">
      <c r="A308" s="14">
        <v>169</v>
      </c>
      <c r="B308" s="15">
        <v>1008023957</v>
      </c>
      <c r="C308" s="14" t="s">
        <v>457</v>
      </c>
      <c r="D308" s="14" t="s">
        <v>655</v>
      </c>
      <c r="E308" s="14" t="s">
        <v>656</v>
      </c>
      <c r="F308" s="16" t="s">
        <v>657</v>
      </c>
      <c r="G308" s="15">
        <v>2</v>
      </c>
      <c r="H308" s="14" t="s">
        <v>2376</v>
      </c>
      <c r="I308" s="15">
        <v>5</v>
      </c>
      <c r="J308" s="14" t="s">
        <v>2373</v>
      </c>
      <c r="K308" s="15" t="s">
        <v>174</v>
      </c>
      <c r="L308" s="15">
        <v>2</v>
      </c>
      <c r="M308" s="15">
        <v>4028305104</v>
      </c>
      <c r="N308" s="17"/>
      <c r="O308" s="17">
        <v>850</v>
      </c>
      <c r="P308" s="17"/>
      <c r="Q308" s="17">
        <f t="shared" si="5"/>
        <v>850</v>
      </c>
      <c r="R308" s="5"/>
      <c r="AV308" s="5"/>
    </row>
    <row r="309" spans="1:48">
      <c r="A309" s="14">
        <v>170</v>
      </c>
      <c r="B309" s="15">
        <v>1046880724</v>
      </c>
      <c r="C309" s="14" t="s">
        <v>1092</v>
      </c>
      <c r="D309" s="14" t="s">
        <v>167</v>
      </c>
      <c r="E309" s="14" t="s">
        <v>2125</v>
      </c>
      <c r="F309" s="16" t="s">
        <v>2126</v>
      </c>
      <c r="G309" s="15">
        <v>2</v>
      </c>
      <c r="H309" s="14" t="s">
        <v>2376</v>
      </c>
      <c r="I309" s="15">
        <v>6</v>
      </c>
      <c r="J309" s="14" t="s">
        <v>2374</v>
      </c>
      <c r="K309" s="15" t="s">
        <v>9</v>
      </c>
      <c r="L309" s="15">
        <v>2</v>
      </c>
      <c r="M309" s="15">
        <v>4066187263</v>
      </c>
      <c r="N309" s="17"/>
      <c r="O309" s="17">
        <v>850</v>
      </c>
      <c r="P309" s="17"/>
      <c r="Q309" s="17">
        <f t="shared" si="5"/>
        <v>850</v>
      </c>
      <c r="R309" s="5"/>
      <c r="AV309" s="5"/>
    </row>
    <row r="310" spans="1:48">
      <c r="A310" s="14">
        <v>171</v>
      </c>
      <c r="B310" s="15">
        <v>1016749631</v>
      </c>
      <c r="C310" s="14" t="s">
        <v>1023</v>
      </c>
      <c r="D310" s="14" t="s">
        <v>350</v>
      </c>
      <c r="E310" s="14" t="s">
        <v>1024</v>
      </c>
      <c r="F310" s="16" t="s">
        <v>1025</v>
      </c>
      <c r="G310" s="15">
        <v>2</v>
      </c>
      <c r="H310" s="14" t="s">
        <v>2376</v>
      </c>
      <c r="I310" s="15">
        <v>4</v>
      </c>
      <c r="J310" s="14" t="s">
        <v>2372</v>
      </c>
      <c r="K310" s="15" t="s">
        <v>9</v>
      </c>
      <c r="L310" s="15">
        <v>2</v>
      </c>
      <c r="M310" s="15">
        <v>4040562678</v>
      </c>
      <c r="N310" s="17"/>
      <c r="O310" s="17">
        <v>850</v>
      </c>
      <c r="P310" s="17"/>
      <c r="Q310" s="17">
        <f t="shared" si="5"/>
        <v>850</v>
      </c>
      <c r="R310" s="5"/>
      <c r="AV310" s="5"/>
    </row>
    <row r="311" spans="1:48">
      <c r="A311" s="14">
        <v>172</v>
      </c>
      <c r="B311" s="15">
        <v>1025576109</v>
      </c>
      <c r="C311" s="14" t="s">
        <v>72</v>
      </c>
      <c r="D311" s="14" t="s">
        <v>1222</v>
      </c>
      <c r="E311" s="14" t="s">
        <v>1499</v>
      </c>
      <c r="F311" s="16" t="s">
        <v>1500</v>
      </c>
      <c r="G311" s="15">
        <v>2</v>
      </c>
      <c r="H311" s="14" t="s">
        <v>2376</v>
      </c>
      <c r="I311" s="15">
        <v>5</v>
      </c>
      <c r="J311" s="14" t="s">
        <v>2373</v>
      </c>
      <c r="K311" s="15" t="s">
        <v>160</v>
      </c>
      <c r="L311" s="15">
        <v>2</v>
      </c>
      <c r="M311" s="15">
        <v>4098739438</v>
      </c>
      <c r="N311" s="17"/>
      <c r="O311" s="17">
        <v>850</v>
      </c>
      <c r="P311" s="17"/>
      <c r="Q311" s="17">
        <f t="shared" si="5"/>
        <v>850</v>
      </c>
      <c r="R311" s="5"/>
      <c r="AV311" s="5"/>
    </row>
    <row r="312" spans="1:48">
      <c r="A312" s="14">
        <v>173</v>
      </c>
      <c r="B312" s="15">
        <v>1025524062</v>
      </c>
      <c r="C312" s="14" t="s">
        <v>72</v>
      </c>
      <c r="D312" s="14" t="s">
        <v>1372</v>
      </c>
      <c r="E312" s="14" t="s">
        <v>1373</v>
      </c>
      <c r="F312" s="16" t="s">
        <v>1374</v>
      </c>
      <c r="G312" s="15">
        <v>2</v>
      </c>
      <c r="H312" s="14" t="s">
        <v>2376</v>
      </c>
      <c r="I312" s="15">
        <v>5</v>
      </c>
      <c r="J312" s="14" t="s">
        <v>2373</v>
      </c>
      <c r="K312" s="15" t="s">
        <v>187</v>
      </c>
      <c r="L312" s="15">
        <v>2</v>
      </c>
      <c r="M312" s="15">
        <v>4098710898</v>
      </c>
      <c r="N312" s="17"/>
      <c r="O312" s="17">
        <v>850</v>
      </c>
      <c r="P312" s="17"/>
      <c r="Q312" s="17">
        <f t="shared" si="5"/>
        <v>850</v>
      </c>
      <c r="R312" s="5"/>
      <c r="AV312" s="5"/>
    </row>
    <row r="313" spans="1:48">
      <c r="A313" s="14">
        <v>174</v>
      </c>
      <c r="B313" s="15">
        <v>1008486678</v>
      </c>
      <c r="C313" s="14" t="s">
        <v>273</v>
      </c>
      <c r="D313" s="14" t="s">
        <v>559</v>
      </c>
      <c r="E313" s="14" t="s">
        <v>722</v>
      </c>
      <c r="F313" s="16" t="s">
        <v>723</v>
      </c>
      <c r="G313" s="15">
        <v>2</v>
      </c>
      <c r="H313" s="14" t="s">
        <v>2376</v>
      </c>
      <c r="I313" s="15">
        <v>5</v>
      </c>
      <c r="J313" s="14" t="s">
        <v>2373</v>
      </c>
      <c r="K313" s="15" t="s">
        <v>9</v>
      </c>
      <c r="L313" s="15">
        <v>2</v>
      </c>
      <c r="M313" s="15">
        <v>4032582708</v>
      </c>
      <c r="N313" s="17"/>
      <c r="O313" s="17">
        <v>850</v>
      </c>
      <c r="P313" s="17"/>
      <c r="Q313" s="17">
        <f t="shared" si="5"/>
        <v>850</v>
      </c>
      <c r="R313" s="5"/>
      <c r="AV313" s="5"/>
    </row>
    <row r="314" spans="1:48">
      <c r="A314" s="14">
        <v>175</v>
      </c>
      <c r="B314" s="15">
        <v>1007648214</v>
      </c>
      <c r="C314" s="14" t="s">
        <v>583</v>
      </c>
      <c r="D314" s="14" t="s">
        <v>584</v>
      </c>
      <c r="E314" s="14" t="s">
        <v>585</v>
      </c>
      <c r="F314" s="16" t="s">
        <v>586</v>
      </c>
      <c r="G314" s="15">
        <v>2</v>
      </c>
      <c r="H314" s="14" t="s">
        <v>2376</v>
      </c>
      <c r="I314" s="15">
        <v>5</v>
      </c>
      <c r="J314" s="14" t="s">
        <v>2373</v>
      </c>
      <c r="K314" s="15" t="s">
        <v>160</v>
      </c>
      <c r="L314" s="15">
        <v>2</v>
      </c>
      <c r="M314" s="15">
        <v>4098740606</v>
      </c>
      <c r="N314" s="17"/>
      <c r="O314" s="17">
        <v>850</v>
      </c>
      <c r="P314" s="17"/>
      <c r="Q314" s="17">
        <f t="shared" si="5"/>
        <v>850</v>
      </c>
      <c r="R314" s="5"/>
      <c r="AV314" s="5"/>
    </row>
    <row r="315" spans="1:48">
      <c r="A315" s="14">
        <v>176</v>
      </c>
      <c r="B315" s="15">
        <v>1025446085</v>
      </c>
      <c r="C315" s="14" t="s">
        <v>767</v>
      </c>
      <c r="D315" s="14" t="s">
        <v>1219</v>
      </c>
      <c r="E315" s="14" t="s">
        <v>1220</v>
      </c>
      <c r="F315" s="16" t="s">
        <v>1221</v>
      </c>
      <c r="G315" s="15">
        <v>2</v>
      </c>
      <c r="H315" s="14" t="s">
        <v>2376</v>
      </c>
      <c r="I315" s="15">
        <v>5</v>
      </c>
      <c r="J315" s="14" t="s">
        <v>2373</v>
      </c>
      <c r="K315" s="15" t="s">
        <v>160</v>
      </c>
      <c r="L315" s="15">
        <v>2</v>
      </c>
      <c r="M315" s="15">
        <v>4098742587</v>
      </c>
      <c r="N315" s="17"/>
      <c r="O315" s="17">
        <v>850</v>
      </c>
      <c r="P315" s="17"/>
      <c r="Q315" s="17">
        <f t="shared" si="5"/>
        <v>850</v>
      </c>
      <c r="R315" s="5"/>
      <c r="AV315" s="5"/>
    </row>
    <row r="316" spans="1:48">
      <c r="A316" s="14">
        <v>177</v>
      </c>
      <c r="B316" s="15">
        <v>1041261961</v>
      </c>
      <c r="C316" s="14" t="s">
        <v>93</v>
      </c>
      <c r="D316" s="14" t="s">
        <v>943</v>
      </c>
      <c r="E316" s="14" t="s">
        <v>1982</v>
      </c>
      <c r="F316" s="16" t="s">
        <v>1983</v>
      </c>
      <c r="G316" s="15">
        <v>2</v>
      </c>
      <c r="H316" s="14" t="s">
        <v>2376</v>
      </c>
      <c r="I316" s="15">
        <v>6</v>
      </c>
      <c r="J316" s="14" t="s">
        <v>2374</v>
      </c>
      <c r="K316" s="15" t="s">
        <v>9</v>
      </c>
      <c r="L316" s="15">
        <v>2</v>
      </c>
      <c r="M316" s="15">
        <v>4072893218</v>
      </c>
      <c r="N316" s="17"/>
      <c r="O316" s="17">
        <v>850</v>
      </c>
      <c r="P316" s="17"/>
      <c r="Q316" s="17">
        <f t="shared" si="5"/>
        <v>850</v>
      </c>
      <c r="R316" s="5"/>
      <c r="AV316" s="5"/>
    </row>
    <row r="317" spans="1:48">
      <c r="A317" s="14">
        <v>178</v>
      </c>
      <c r="B317" s="15">
        <v>1041030703</v>
      </c>
      <c r="C317" s="14" t="s">
        <v>54</v>
      </c>
      <c r="D317" s="14" t="s">
        <v>170</v>
      </c>
      <c r="E317" s="14" t="s">
        <v>496</v>
      </c>
      <c r="F317" s="16" t="s">
        <v>1976</v>
      </c>
      <c r="G317" s="15">
        <v>2</v>
      </c>
      <c r="H317" s="14" t="s">
        <v>2376</v>
      </c>
      <c r="I317" s="15">
        <v>6</v>
      </c>
      <c r="J317" s="14" t="s">
        <v>2374</v>
      </c>
      <c r="K317" s="15" t="s">
        <v>9</v>
      </c>
      <c r="L317" s="15">
        <v>2</v>
      </c>
      <c r="M317" s="15">
        <v>4072643955</v>
      </c>
      <c r="N317" s="17"/>
      <c r="O317" s="17">
        <v>850</v>
      </c>
      <c r="P317" s="17"/>
      <c r="Q317" s="17">
        <f t="shared" si="5"/>
        <v>850</v>
      </c>
      <c r="R317" s="5"/>
      <c r="AV317" s="5"/>
    </row>
    <row r="318" spans="1:48">
      <c r="A318" s="14">
        <v>179</v>
      </c>
      <c r="B318" s="15">
        <v>1025619733</v>
      </c>
      <c r="C318" s="14" t="s">
        <v>54</v>
      </c>
      <c r="D318" s="14" t="s">
        <v>16</v>
      </c>
      <c r="E318" s="14" t="s">
        <v>866</v>
      </c>
      <c r="F318" s="16" t="s">
        <v>1562</v>
      </c>
      <c r="G318" s="15">
        <v>2</v>
      </c>
      <c r="H318" s="14" t="s">
        <v>2376</v>
      </c>
      <c r="I318" s="15">
        <v>3</v>
      </c>
      <c r="J318" s="14" t="s">
        <v>2371</v>
      </c>
      <c r="K318" s="15" t="s">
        <v>9</v>
      </c>
      <c r="L318" s="15">
        <v>2</v>
      </c>
      <c r="M318" s="15">
        <v>4032486873</v>
      </c>
      <c r="N318" s="17"/>
      <c r="O318" s="17">
        <v>850</v>
      </c>
      <c r="P318" s="17"/>
      <c r="Q318" s="17">
        <f t="shared" si="5"/>
        <v>850</v>
      </c>
      <c r="R318" s="5"/>
      <c r="AV318" s="5"/>
    </row>
    <row r="319" spans="1:48">
      <c r="A319" s="14">
        <v>180</v>
      </c>
      <c r="B319" s="15">
        <v>1041475221</v>
      </c>
      <c r="C319" s="14" t="s">
        <v>54</v>
      </c>
      <c r="D319" s="14" t="s">
        <v>505</v>
      </c>
      <c r="E319" s="14" t="s">
        <v>2001</v>
      </c>
      <c r="F319" s="16" t="s">
        <v>2002</v>
      </c>
      <c r="G319" s="15">
        <v>2</v>
      </c>
      <c r="H319" s="14" t="s">
        <v>2376</v>
      </c>
      <c r="I319" s="15">
        <v>6</v>
      </c>
      <c r="J319" s="14" t="s">
        <v>2374</v>
      </c>
      <c r="K319" s="15" t="s">
        <v>9</v>
      </c>
      <c r="L319" s="15">
        <v>2</v>
      </c>
      <c r="M319" s="15">
        <v>4066819049</v>
      </c>
      <c r="N319" s="17"/>
      <c r="O319" s="17">
        <v>850</v>
      </c>
      <c r="P319" s="17"/>
      <c r="Q319" s="17">
        <f t="shared" si="5"/>
        <v>850</v>
      </c>
      <c r="R319" s="5"/>
      <c r="AV319" s="5"/>
    </row>
    <row r="320" spans="1:48">
      <c r="A320" s="14">
        <v>181</v>
      </c>
      <c r="B320" s="15">
        <v>1025739485</v>
      </c>
      <c r="C320" s="14" t="s">
        <v>33</v>
      </c>
      <c r="D320" s="14" t="s">
        <v>1472</v>
      </c>
      <c r="E320" s="14" t="s">
        <v>1719</v>
      </c>
      <c r="F320" s="16" t="s">
        <v>1720</v>
      </c>
      <c r="G320" s="15">
        <v>2</v>
      </c>
      <c r="H320" s="14" t="s">
        <v>2376</v>
      </c>
      <c r="I320" s="15">
        <v>5</v>
      </c>
      <c r="J320" s="14" t="s">
        <v>2373</v>
      </c>
      <c r="K320" s="15" t="s">
        <v>9</v>
      </c>
      <c r="L320" s="15">
        <v>2</v>
      </c>
      <c r="M320" s="15">
        <v>4032431386</v>
      </c>
      <c r="N320" s="17"/>
      <c r="O320" s="17">
        <v>850</v>
      </c>
      <c r="P320" s="17"/>
      <c r="Q320" s="17">
        <f t="shared" si="5"/>
        <v>850</v>
      </c>
      <c r="R320" s="5"/>
      <c r="AV320" s="5"/>
    </row>
    <row r="321" spans="1:48">
      <c r="A321" s="14">
        <v>182</v>
      </c>
      <c r="B321" s="15">
        <v>1006839199</v>
      </c>
      <c r="C321" s="14" t="s">
        <v>33</v>
      </c>
      <c r="D321" s="14" t="s">
        <v>72</v>
      </c>
      <c r="E321" s="14" t="s">
        <v>440</v>
      </c>
      <c r="F321" s="16" t="s">
        <v>441</v>
      </c>
      <c r="G321" s="15">
        <v>2</v>
      </c>
      <c r="H321" s="14" t="s">
        <v>2376</v>
      </c>
      <c r="I321" s="15">
        <v>6</v>
      </c>
      <c r="J321" s="14" t="s">
        <v>2374</v>
      </c>
      <c r="K321" s="15" t="s">
        <v>9</v>
      </c>
      <c r="L321" s="15">
        <v>2</v>
      </c>
      <c r="M321" s="15">
        <v>4066818972</v>
      </c>
      <c r="N321" s="17"/>
      <c r="O321" s="17">
        <v>850</v>
      </c>
      <c r="P321" s="17"/>
      <c r="Q321" s="17">
        <f t="shared" si="5"/>
        <v>850</v>
      </c>
      <c r="R321" s="5"/>
      <c r="AV321" s="5"/>
    </row>
    <row r="322" spans="1:48">
      <c r="A322" s="14">
        <v>183</v>
      </c>
      <c r="B322" s="15">
        <v>1025859675</v>
      </c>
      <c r="C322" s="14" t="s">
        <v>73</v>
      </c>
      <c r="D322" s="14" t="s">
        <v>79</v>
      </c>
      <c r="E322" s="14" t="s">
        <v>1897</v>
      </c>
      <c r="F322" s="16" t="s">
        <v>1898</v>
      </c>
      <c r="G322" s="15">
        <v>2</v>
      </c>
      <c r="H322" s="14" t="s">
        <v>2376</v>
      </c>
      <c r="I322" s="15">
        <v>5</v>
      </c>
      <c r="J322" s="14" t="s">
        <v>2373</v>
      </c>
      <c r="K322" s="15" t="s">
        <v>187</v>
      </c>
      <c r="L322" s="15">
        <v>2</v>
      </c>
      <c r="M322" s="15">
        <v>4098389666</v>
      </c>
      <c r="N322" s="17"/>
      <c r="O322" s="17">
        <v>850</v>
      </c>
      <c r="P322" s="17"/>
      <c r="Q322" s="17">
        <f t="shared" si="5"/>
        <v>850</v>
      </c>
      <c r="R322" s="5"/>
      <c r="AV322" s="5"/>
    </row>
    <row r="323" spans="1:48">
      <c r="A323" s="14">
        <v>184</v>
      </c>
      <c r="B323" s="15">
        <v>1025440202</v>
      </c>
      <c r="C323" s="14" t="s">
        <v>73</v>
      </c>
      <c r="D323" s="14" t="s">
        <v>537</v>
      </c>
      <c r="E323" s="14" t="s">
        <v>1210</v>
      </c>
      <c r="F323" s="16" t="s">
        <v>1211</v>
      </c>
      <c r="G323" s="15">
        <v>2</v>
      </c>
      <c r="H323" s="14" t="s">
        <v>2376</v>
      </c>
      <c r="I323" s="15">
        <v>6</v>
      </c>
      <c r="J323" s="14" t="s">
        <v>2374</v>
      </c>
      <c r="K323" s="15" t="s">
        <v>9</v>
      </c>
      <c r="L323" s="15">
        <v>2</v>
      </c>
      <c r="M323" s="15">
        <v>4038361177</v>
      </c>
      <c r="N323" s="17"/>
      <c r="O323" s="17">
        <v>850</v>
      </c>
      <c r="P323" s="17"/>
      <c r="Q323" s="17">
        <f t="shared" si="5"/>
        <v>850</v>
      </c>
      <c r="R323" s="5"/>
      <c r="AV323" s="5"/>
    </row>
    <row r="324" spans="1:48">
      <c r="A324" s="14">
        <v>185</v>
      </c>
      <c r="B324" s="15">
        <v>1025654497</v>
      </c>
      <c r="C324" s="14" t="s">
        <v>73</v>
      </c>
      <c r="D324" s="14" t="s">
        <v>1609</v>
      </c>
      <c r="E324" s="14" t="s">
        <v>275</v>
      </c>
      <c r="F324" s="16" t="s">
        <v>1610</v>
      </c>
      <c r="G324" s="15">
        <v>2</v>
      </c>
      <c r="H324" s="14" t="s">
        <v>2376</v>
      </c>
      <c r="I324" s="15">
        <v>5</v>
      </c>
      <c r="J324" s="14" t="s">
        <v>2373</v>
      </c>
      <c r="K324" s="15" t="s">
        <v>160</v>
      </c>
      <c r="L324" s="15">
        <v>2</v>
      </c>
      <c r="M324" s="15">
        <v>4098743230</v>
      </c>
      <c r="N324" s="17"/>
      <c r="O324" s="17">
        <v>850</v>
      </c>
      <c r="P324" s="17"/>
      <c r="Q324" s="17">
        <f t="shared" si="5"/>
        <v>850</v>
      </c>
      <c r="R324" s="5"/>
      <c r="AV324" s="5"/>
    </row>
    <row r="325" spans="1:48">
      <c r="A325" s="14">
        <v>186</v>
      </c>
      <c r="B325" s="15">
        <v>1018206208</v>
      </c>
      <c r="C325" s="14" t="s">
        <v>632</v>
      </c>
      <c r="D325" s="14" t="s">
        <v>1034</v>
      </c>
      <c r="E325" s="14" t="s">
        <v>1035</v>
      </c>
      <c r="F325" s="16" t="s">
        <v>1036</v>
      </c>
      <c r="G325" s="15">
        <v>2</v>
      </c>
      <c r="H325" s="14" t="s">
        <v>2376</v>
      </c>
      <c r="I325" s="15">
        <v>3</v>
      </c>
      <c r="J325" s="14" t="s">
        <v>2371</v>
      </c>
      <c r="K325" s="15" t="s">
        <v>9</v>
      </c>
      <c r="L325" s="15">
        <v>2</v>
      </c>
      <c r="M325" s="15">
        <v>4032577895</v>
      </c>
      <c r="N325" s="17"/>
      <c r="O325" s="17">
        <v>850</v>
      </c>
      <c r="P325" s="17"/>
      <c r="Q325" s="17">
        <f t="shared" si="5"/>
        <v>850</v>
      </c>
      <c r="R325" s="5"/>
      <c r="AV325" s="5"/>
    </row>
    <row r="326" spans="1:48">
      <c r="A326" s="14">
        <v>187</v>
      </c>
      <c r="B326" s="15">
        <v>1025656265</v>
      </c>
      <c r="C326" s="14" t="s">
        <v>513</v>
      </c>
      <c r="D326" s="14" t="s">
        <v>209</v>
      </c>
      <c r="E326" s="14" t="s">
        <v>1565</v>
      </c>
      <c r="F326" s="16" t="s">
        <v>1616</v>
      </c>
      <c r="G326" s="15">
        <v>2</v>
      </c>
      <c r="H326" s="14" t="s">
        <v>2376</v>
      </c>
      <c r="I326" s="15">
        <v>3</v>
      </c>
      <c r="J326" s="14" t="s">
        <v>2371</v>
      </c>
      <c r="K326" s="15" t="s">
        <v>174</v>
      </c>
      <c r="L326" s="15">
        <v>2</v>
      </c>
      <c r="M326" s="15">
        <v>4098740045</v>
      </c>
      <c r="N326" s="17"/>
      <c r="O326" s="17">
        <v>850</v>
      </c>
      <c r="P326" s="17"/>
      <c r="Q326" s="17">
        <f t="shared" si="5"/>
        <v>850</v>
      </c>
      <c r="R326" s="5"/>
      <c r="AV326" s="5"/>
    </row>
    <row r="327" spans="1:48">
      <c r="A327" s="14">
        <v>188</v>
      </c>
      <c r="B327" s="15">
        <v>1025431451</v>
      </c>
      <c r="C327" s="14" t="s">
        <v>21</v>
      </c>
      <c r="D327" s="14" t="s">
        <v>22</v>
      </c>
      <c r="E327" s="14" t="s">
        <v>1172</v>
      </c>
      <c r="F327" s="16" t="s">
        <v>1173</v>
      </c>
      <c r="G327" s="15">
        <v>2</v>
      </c>
      <c r="H327" s="14" t="s">
        <v>2376</v>
      </c>
      <c r="I327" s="15">
        <v>3</v>
      </c>
      <c r="J327" s="14" t="s">
        <v>2371</v>
      </c>
      <c r="K327" s="15" t="s">
        <v>174</v>
      </c>
      <c r="L327" s="15">
        <v>2</v>
      </c>
      <c r="M327" s="15">
        <v>4033881105</v>
      </c>
      <c r="N327" s="17"/>
      <c r="O327" s="17">
        <v>850</v>
      </c>
      <c r="P327" s="17"/>
      <c r="Q327" s="17">
        <f t="shared" ref="Q327:Q392" si="6">O327+N327-P327</f>
        <v>850</v>
      </c>
      <c r="R327" s="5"/>
      <c r="AV327" s="5"/>
    </row>
    <row r="328" spans="1:48">
      <c r="A328" s="14">
        <v>189</v>
      </c>
      <c r="B328" s="15">
        <v>8000062213</v>
      </c>
      <c r="C328" s="14" t="s">
        <v>43</v>
      </c>
      <c r="D328" s="14" t="s">
        <v>2226</v>
      </c>
      <c r="E328" s="14" t="s">
        <v>2227</v>
      </c>
      <c r="F328" s="16" t="s">
        <v>2228</v>
      </c>
      <c r="G328" s="15">
        <v>2</v>
      </c>
      <c r="H328" s="14" t="s">
        <v>2376</v>
      </c>
      <c r="I328" s="15">
        <v>5</v>
      </c>
      <c r="J328" s="14" t="s">
        <v>2373</v>
      </c>
      <c r="K328" s="15" t="s">
        <v>174</v>
      </c>
      <c r="L328" s="15">
        <v>2</v>
      </c>
      <c r="M328" s="15">
        <v>4098742331</v>
      </c>
      <c r="N328" s="17"/>
      <c r="O328" s="17">
        <v>850</v>
      </c>
      <c r="P328" s="17"/>
      <c r="Q328" s="17">
        <f t="shared" si="6"/>
        <v>850</v>
      </c>
      <c r="R328" s="5"/>
      <c r="AV328" s="5"/>
    </row>
    <row r="329" spans="1:48">
      <c r="A329" s="14">
        <v>190</v>
      </c>
      <c r="B329" s="15">
        <v>1042091120</v>
      </c>
      <c r="C329" s="14" t="s">
        <v>43</v>
      </c>
      <c r="D329" s="14" t="s">
        <v>2018</v>
      </c>
      <c r="E329" s="14" t="s">
        <v>836</v>
      </c>
      <c r="F329" s="16" t="s">
        <v>2019</v>
      </c>
      <c r="G329" s="15">
        <v>2</v>
      </c>
      <c r="H329" s="14" t="s">
        <v>2376</v>
      </c>
      <c r="I329" s="15">
        <v>6</v>
      </c>
      <c r="J329" s="14" t="s">
        <v>2374</v>
      </c>
      <c r="K329" s="15" t="s">
        <v>9</v>
      </c>
      <c r="L329" s="15">
        <v>2</v>
      </c>
      <c r="M329" s="15">
        <v>4022601445</v>
      </c>
      <c r="N329" s="17"/>
      <c r="O329" s="17">
        <v>850</v>
      </c>
      <c r="P329" s="17"/>
      <c r="Q329" s="17">
        <f t="shared" si="6"/>
        <v>850</v>
      </c>
      <c r="R329" s="5"/>
      <c r="AV329" s="5"/>
    </row>
    <row r="330" spans="1:48">
      <c r="A330" s="14">
        <v>191</v>
      </c>
      <c r="B330" s="15">
        <v>1025727024</v>
      </c>
      <c r="C330" s="14" t="s">
        <v>43</v>
      </c>
      <c r="D330" s="14" t="s">
        <v>213</v>
      </c>
      <c r="E330" s="14" t="s">
        <v>1692</v>
      </c>
      <c r="F330" s="16" t="s">
        <v>1693</v>
      </c>
      <c r="G330" s="15">
        <v>2</v>
      </c>
      <c r="H330" s="14" t="s">
        <v>2376</v>
      </c>
      <c r="I330" s="15">
        <v>6</v>
      </c>
      <c r="J330" s="14" t="s">
        <v>2374</v>
      </c>
      <c r="K330" s="15" t="s">
        <v>9</v>
      </c>
      <c r="L330" s="15">
        <v>2</v>
      </c>
      <c r="M330" s="15">
        <v>4059445826</v>
      </c>
      <c r="N330" s="17"/>
      <c r="O330" s="17">
        <v>850</v>
      </c>
      <c r="P330" s="17"/>
      <c r="Q330" s="17">
        <f t="shared" si="6"/>
        <v>850</v>
      </c>
      <c r="R330" s="5"/>
      <c r="AV330" s="5"/>
    </row>
    <row r="331" spans="1:48">
      <c r="A331" s="14">
        <v>192</v>
      </c>
      <c r="B331" s="15">
        <v>1025571527</v>
      </c>
      <c r="C331" s="14" t="s">
        <v>343</v>
      </c>
      <c r="D331" s="14" t="s">
        <v>549</v>
      </c>
      <c r="E331" s="14" t="s">
        <v>1491</v>
      </c>
      <c r="F331" s="16" t="s">
        <v>1492</v>
      </c>
      <c r="G331" s="15">
        <v>2</v>
      </c>
      <c r="H331" s="14" t="s">
        <v>2376</v>
      </c>
      <c r="I331" s="15">
        <v>5</v>
      </c>
      <c r="J331" s="14" t="s">
        <v>2373</v>
      </c>
      <c r="K331" s="15" t="s">
        <v>160</v>
      </c>
      <c r="L331" s="15">
        <v>2</v>
      </c>
      <c r="M331" s="15">
        <v>4098715091</v>
      </c>
      <c r="N331" s="17"/>
      <c r="O331" s="17">
        <v>850</v>
      </c>
      <c r="P331" s="17"/>
      <c r="Q331" s="17">
        <f t="shared" si="6"/>
        <v>850</v>
      </c>
      <c r="R331" s="5"/>
      <c r="AV331" s="5"/>
    </row>
    <row r="332" spans="1:48">
      <c r="A332" s="14">
        <v>193</v>
      </c>
      <c r="B332" s="15">
        <v>1045173320</v>
      </c>
      <c r="C332" s="14" t="s">
        <v>343</v>
      </c>
      <c r="D332" s="14" t="s">
        <v>2060</v>
      </c>
      <c r="E332" s="14" t="s">
        <v>1352</v>
      </c>
      <c r="F332" s="16" t="s">
        <v>2091</v>
      </c>
      <c r="G332" s="15">
        <v>2</v>
      </c>
      <c r="H332" s="14" t="s">
        <v>2376</v>
      </c>
      <c r="I332" s="15">
        <v>4</v>
      </c>
      <c r="J332" s="14" t="s">
        <v>2372</v>
      </c>
      <c r="K332" s="15" t="s">
        <v>9</v>
      </c>
      <c r="L332" s="15">
        <v>2</v>
      </c>
      <c r="M332" s="15">
        <v>4045695633</v>
      </c>
      <c r="N332" s="17"/>
      <c r="O332" s="17">
        <v>850</v>
      </c>
      <c r="P332" s="17"/>
      <c r="Q332" s="17">
        <f t="shared" si="6"/>
        <v>850</v>
      </c>
      <c r="R332" s="5"/>
      <c r="AV332" s="5"/>
    </row>
    <row r="333" spans="1:48">
      <c r="A333" s="14">
        <v>194</v>
      </c>
      <c r="B333" s="15">
        <v>1025645862</v>
      </c>
      <c r="C333" s="14" t="s">
        <v>14</v>
      </c>
      <c r="D333" s="14" t="s">
        <v>169</v>
      </c>
      <c r="E333" s="14" t="s">
        <v>517</v>
      </c>
      <c r="F333" s="16" t="s">
        <v>1597</v>
      </c>
      <c r="G333" s="15">
        <v>2</v>
      </c>
      <c r="H333" s="14" t="s">
        <v>2376</v>
      </c>
      <c r="I333" s="15">
        <v>5</v>
      </c>
      <c r="J333" s="14" t="s">
        <v>2373</v>
      </c>
      <c r="K333" s="15" t="s">
        <v>160</v>
      </c>
      <c r="L333" s="15">
        <v>2</v>
      </c>
      <c r="M333" s="15">
        <v>4098720397</v>
      </c>
      <c r="N333" s="17"/>
      <c r="O333" s="17">
        <v>850</v>
      </c>
      <c r="P333" s="17"/>
      <c r="Q333" s="17">
        <f t="shared" si="6"/>
        <v>850</v>
      </c>
      <c r="R333" s="5"/>
      <c r="AV333" s="5"/>
    </row>
    <row r="334" spans="1:48">
      <c r="A334" s="14">
        <v>195</v>
      </c>
      <c r="B334" s="15">
        <v>1025832353</v>
      </c>
      <c r="C334" s="14" t="s">
        <v>282</v>
      </c>
      <c r="D334" s="14" t="s">
        <v>291</v>
      </c>
      <c r="E334" s="14" t="s">
        <v>801</v>
      </c>
      <c r="F334" s="16" t="s">
        <v>1859</v>
      </c>
      <c r="G334" s="15">
        <v>2</v>
      </c>
      <c r="H334" s="14" t="s">
        <v>2376</v>
      </c>
      <c r="I334" s="15">
        <v>6</v>
      </c>
      <c r="J334" s="14" t="s">
        <v>2374</v>
      </c>
      <c r="K334" s="15" t="s">
        <v>9</v>
      </c>
      <c r="L334" s="15">
        <v>2</v>
      </c>
      <c r="M334" s="15">
        <v>4072667145</v>
      </c>
      <c r="N334" s="17"/>
      <c r="O334" s="17">
        <v>850</v>
      </c>
      <c r="P334" s="17"/>
      <c r="Q334" s="17">
        <f t="shared" si="6"/>
        <v>850</v>
      </c>
      <c r="R334" s="5"/>
      <c r="AV334" s="5"/>
    </row>
    <row r="335" spans="1:48">
      <c r="A335" s="14">
        <v>196</v>
      </c>
      <c r="B335" s="15">
        <v>1044553778</v>
      </c>
      <c r="C335" s="14" t="s">
        <v>137</v>
      </c>
      <c r="D335" s="14" t="s">
        <v>529</v>
      </c>
      <c r="E335" s="14" t="s">
        <v>2078</v>
      </c>
      <c r="F335" s="16" t="s">
        <v>2079</v>
      </c>
      <c r="G335" s="15">
        <v>2</v>
      </c>
      <c r="H335" s="14" t="s">
        <v>2376</v>
      </c>
      <c r="I335" s="15">
        <v>6</v>
      </c>
      <c r="J335" s="14" t="s">
        <v>2374</v>
      </c>
      <c r="K335" s="15" t="s">
        <v>9</v>
      </c>
      <c r="L335" s="15">
        <v>2</v>
      </c>
      <c r="M335" s="15">
        <v>4040587883</v>
      </c>
      <c r="N335" s="17"/>
      <c r="O335" s="17">
        <v>850</v>
      </c>
      <c r="P335" s="17"/>
      <c r="Q335" s="17">
        <f t="shared" si="6"/>
        <v>850</v>
      </c>
      <c r="R335" s="5"/>
      <c r="AV335" s="5"/>
    </row>
    <row r="336" spans="1:48">
      <c r="A336" s="14">
        <v>197</v>
      </c>
      <c r="B336" s="15">
        <v>1006681889</v>
      </c>
      <c r="C336" s="14" t="s">
        <v>137</v>
      </c>
      <c r="D336" s="14" t="s">
        <v>184</v>
      </c>
      <c r="E336" s="14" t="s">
        <v>281</v>
      </c>
      <c r="F336" s="16" t="s">
        <v>383</v>
      </c>
      <c r="G336" s="15">
        <v>2</v>
      </c>
      <c r="H336" s="14" t="s">
        <v>2376</v>
      </c>
      <c r="I336" s="15">
        <v>3</v>
      </c>
      <c r="J336" s="14" t="s">
        <v>2371</v>
      </c>
      <c r="K336" s="15" t="s">
        <v>384</v>
      </c>
      <c r="L336" s="15">
        <v>2</v>
      </c>
      <c r="M336" s="15">
        <v>4098752507</v>
      </c>
      <c r="N336" s="17"/>
      <c r="O336" s="17">
        <v>850</v>
      </c>
      <c r="P336" s="17"/>
      <c r="Q336" s="17">
        <f t="shared" si="6"/>
        <v>850</v>
      </c>
      <c r="R336" s="5"/>
      <c r="AV336" s="5"/>
    </row>
    <row r="337" spans="1:48">
      <c r="A337" s="14">
        <v>198</v>
      </c>
      <c r="B337" s="15">
        <v>1006277155</v>
      </c>
      <c r="C337" s="14" t="s">
        <v>71</v>
      </c>
      <c r="D337" s="14" t="s">
        <v>361</v>
      </c>
      <c r="E337" s="14" t="s">
        <v>117</v>
      </c>
      <c r="F337" s="16" t="s">
        <v>362</v>
      </c>
      <c r="G337" s="15">
        <v>2</v>
      </c>
      <c r="H337" s="14" t="s">
        <v>2376</v>
      </c>
      <c r="I337" s="15">
        <v>5</v>
      </c>
      <c r="J337" s="14" t="s">
        <v>2373</v>
      </c>
      <c r="K337" s="15" t="s">
        <v>48</v>
      </c>
      <c r="L337" s="15">
        <v>2</v>
      </c>
      <c r="M337" s="15">
        <v>4098711924</v>
      </c>
      <c r="N337" s="17">
        <v>850</v>
      </c>
      <c r="O337" s="17">
        <v>850</v>
      </c>
      <c r="P337" s="17"/>
      <c r="Q337" s="17">
        <f t="shared" si="6"/>
        <v>1700</v>
      </c>
      <c r="R337" s="5"/>
      <c r="AV337" s="5"/>
    </row>
    <row r="338" spans="1:48">
      <c r="A338" s="14">
        <v>199</v>
      </c>
      <c r="B338" s="15">
        <v>1025631266</v>
      </c>
      <c r="C338" s="14" t="s">
        <v>213</v>
      </c>
      <c r="D338" s="14" t="s">
        <v>457</v>
      </c>
      <c r="E338" s="14" t="s">
        <v>1072</v>
      </c>
      <c r="F338" s="16" t="s">
        <v>1576</v>
      </c>
      <c r="G338" s="15">
        <v>2</v>
      </c>
      <c r="H338" s="14" t="s">
        <v>2376</v>
      </c>
      <c r="I338" s="15">
        <v>5</v>
      </c>
      <c r="J338" s="14" t="s">
        <v>2373</v>
      </c>
      <c r="K338" s="15" t="s">
        <v>42</v>
      </c>
      <c r="L338" s="15">
        <v>2</v>
      </c>
      <c r="M338" s="15">
        <v>4098719534</v>
      </c>
      <c r="N338" s="17"/>
      <c r="O338" s="17">
        <v>850</v>
      </c>
      <c r="P338" s="17"/>
      <c r="Q338" s="17">
        <f t="shared" si="6"/>
        <v>850</v>
      </c>
      <c r="R338" s="5"/>
      <c r="AV338" s="5"/>
    </row>
    <row r="339" spans="1:48">
      <c r="A339" s="14">
        <v>200</v>
      </c>
      <c r="B339" s="15">
        <v>1043896490</v>
      </c>
      <c r="C339" s="14" t="s">
        <v>116</v>
      </c>
      <c r="D339" s="14" t="s">
        <v>197</v>
      </c>
      <c r="E339" s="14" t="s">
        <v>521</v>
      </c>
      <c r="F339" s="16" t="s">
        <v>2063</v>
      </c>
      <c r="G339" s="15">
        <v>2</v>
      </c>
      <c r="H339" s="14" t="s">
        <v>2376</v>
      </c>
      <c r="I339" s="15">
        <v>4</v>
      </c>
      <c r="J339" s="14" t="s">
        <v>2372</v>
      </c>
      <c r="K339" s="15" t="s">
        <v>9</v>
      </c>
      <c r="L339" s="15">
        <v>2</v>
      </c>
      <c r="M339" s="15">
        <v>4051146595</v>
      </c>
      <c r="N339" s="17"/>
      <c r="O339" s="17">
        <v>850</v>
      </c>
      <c r="P339" s="17"/>
      <c r="Q339" s="17">
        <f t="shared" si="6"/>
        <v>850</v>
      </c>
      <c r="R339" s="5"/>
      <c r="AV339" s="5"/>
    </row>
    <row r="340" spans="1:48">
      <c r="A340" s="14">
        <v>201</v>
      </c>
      <c r="B340" s="15">
        <v>1025778571</v>
      </c>
      <c r="C340" s="14" t="s">
        <v>1785</v>
      </c>
      <c r="D340" s="14" t="s">
        <v>481</v>
      </c>
      <c r="E340" s="14" t="s">
        <v>1786</v>
      </c>
      <c r="F340" s="16" t="s">
        <v>1787</v>
      </c>
      <c r="G340" s="15">
        <v>2</v>
      </c>
      <c r="H340" s="14" t="s">
        <v>2376</v>
      </c>
      <c r="I340" s="15">
        <v>4</v>
      </c>
      <c r="J340" s="14" t="s">
        <v>2372</v>
      </c>
      <c r="K340" s="15" t="s">
        <v>9</v>
      </c>
      <c r="L340" s="15">
        <v>2</v>
      </c>
      <c r="M340" s="15">
        <v>4045849010</v>
      </c>
      <c r="N340" s="17"/>
      <c r="O340" s="17">
        <v>850</v>
      </c>
      <c r="P340" s="17"/>
      <c r="Q340" s="17">
        <f t="shared" si="6"/>
        <v>850</v>
      </c>
      <c r="R340" s="5"/>
      <c r="AV340" s="5"/>
    </row>
    <row r="341" spans="1:48">
      <c r="A341" s="14">
        <v>202</v>
      </c>
      <c r="B341" s="15">
        <v>1025547472</v>
      </c>
      <c r="C341" s="14" t="s">
        <v>427</v>
      </c>
      <c r="D341" s="14" t="s">
        <v>1453</v>
      </c>
      <c r="E341" s="14" t="s">
        <v>1454</v>
      </c>
      <c r="F341" s="16" t="s">
        <v>1455</v>
      </c>
      <c r="G341" s="15">
        <v>2</v>
      </c>
      <c r="H341" s="14" t="s">
        <v>2376</v>
      </c>
      <c r="I341" s="15">
        <v>3</v>
      </c>
      <c r="J341" s="14" t="s">
        <v>2371</v>
      </c>
      <c r="K341" s="15" t="s">
        <v>187</v>
      </c>
      <c r="L341" s="15">
        <v>2</v>
      </c>
      <c r="M341" s="15">
        <v>4098740827</v>
      </c>
      <c r="N341" s="17"/>
      <c r="O341" s="17">
        <v>850</v>
      </c>
      <c r="P341" s="17"/>
      <c r="Q341" s="17">
        <f t="shared" si="6"/>
        <v>850</v>
      </c>
      <c r="R341" s="5"/>
      <c r="AV341" s="5"/>
    </row>
    <row r="342" spans="1:48">
      <c r="A342" s="14">
        <v>203</v>
      </c>
      <c r="B342" s="15">
        <v>1072655869</v>
      </c>
      <c r="C342" s="14" t="s">
        <v>344</v>
      </c>
      <c r="D342" s="14" t="s">
        <v>43</v>
      </c>
      <c r="E342" s="14" t="s">
        <v>2144</v>
      </c>
      <c r="F342" s="16" t="s">
        <v>2145</v>
      </c>
      <c r="G342" s="15">
        <v>2</v>
      </c>
      <c r="H342" s="14" t="s">
        <v>2376</v>
      </c>
      <c r="I342" s="15">
        <v>6</v>
      </c>
      <c r="J342" s="14" t="s">
        <v>2374</v>
      </c>
      <c r="K342" s="15" t="s">
        <v>9</v>
      </c>
      <c r="L342" s="15">
        <v>2</v>
      </c>
      <c r="M342" s="15">
        <v>4061120934</v>
      </c>
      <c r="N342" s="17"/>
      <c r="O342" s="17">
        <v>850</v>
      </c>
      <c r="P342" s="17"/>
      <c r="Q342" s="17">
        <f t="shared" si="6"/>
        <v>850</v>
      </c>
      <c r="R342" s="5"/>
      <c r="AV342" s="5"/>
    </row>
    <row r="343" spans="1:48">
      <c r="A343" s="14">
        <v>204</v>
      </c>
      <c r="B343" s="15">
        <v>1016145831</v>
      </c>
      <c r="C343" s="14" t="s">
        <v>1014</v>
      </c>
      <c r="D343" s="14" t="s">
        <v>1015</v>
      </c>
      <c r="E343" s="14" t="s">
        <v>1016</v>
      </c>
      <c r="F343" s="16" t="s">
        <v>1017</v>
      </c>
      <c r="G343" s="15">
        <v>2</v>
      </c>
      <c r="H343" s="14" t="s">
        <v>2376</v>
      </c>
      <c r="I343" s="15">
        <v>5</v>
      </c>
      <c r="J343" s="14" t="s">
        <v>2373</v>
      </c>
      <c r="K343" s="15" t="s">
        <v>160</v>
      </c>
      <c r="L343" s="15">
        <v>2</v>
      </c>
      <c r="M343" s="15">
        <v>4098763428</v>
      </c>
      <c r="N343" s="17"/>
      <c r="O343" s="17">
        <v>850</v>
      </c>
      <c r="P343" s="17"/>
      <c r="Q343" s="17">
        <f t="shared" si="6"/>
        <v>850</v>
      </c>
      <c r="R343" s="5"/>
      <c r="AV343" s="5"/>
    </row>
    <row r="344" spans="1:48">
      <c r="A344" s="14">
        <v>205</v>
      </c>
      <c r="B344" s="15">
        <v>1025800900</v>
      </c>
      <c r="C344" s="14" t="s">
        <v>1821</v>
      </c>
      <c r="D344" s="14" t="s">
        <v>222</v>
      </c>
      <c r="E344" s="14" t="s">
        <v>1822</v>
      </c>
      <c r="F344" s="16" t="s">
        <v>1823</v>
      </c>
      <c r="G344" s="15">
        <v>2</v>
      </c>
      <c r="H344" s="14" t="s">
        <v>2376</v>
      </c>
      <c r="I344" s="15">
        <v>5</v>
      </c>
      <c r="J344" s="14" t="s">
        <v>2373</v>
      </c>
      <c r="K344" s="15" t="s">
        <v>384</v>
      </c>
      <c r="L344" s="15">
        <v>2</v>
      </c>
      <c r="M344" s="15">
        <v>4098738946</v>
      </c>
      <c r="N344" s="17"/>
      <c r="O344" s="17">
        <v>850</v>
      </c>
      <c r="P344" s="17"/>
      <c r="Q344" s="17">
        <f t="shared" si="6"/>
        <v>850</v>
      </c>
      <c r="R344" s="5"/>
      <c r="AV344" s="5"/>
    </row>
    <row r="345" spans="1:48">
      <c r="A345" s="14">
        <v>206</v>
      </c>
      <c r="B345" s="15">
        <v>8000062247</v>
      </c>
      <c r="C345" s="14" t="s">
        <v>331</v>
      </c>
      <c r="D345" s="14" t="s">
        <v>1068</v>
      </c>
      <c r="E345" s="14" t="s">
        <v>2234</v>
      </c>
      <c r="F345" s="16" t="s">
        <v>2235</v>
      </c>
      <c r="G345" s="15">
        <v>2</v>
      </c>
      <c r="H345" s="14" t="s">
        <v>2376</v>
      </c>
      <c r="I345" s="15">
        <v>5</v>
      </c>
      <c r="J345" s="14" t="s">
        <v>2373</v>
      </c>
      <c r="K345" s="15" t="s">
        <v>160</v>
      </c>
      <c r="L345" s="15">
        <v>2</v>
      </c>
      <c r="M345" s="15">
        <v>4098742404</v>
      </c>
      <c r="N345" s="17"/>
      <c r="O345" s="17">
        <v>850</v>
      </c>
      <c r="P345" s="17"/>
      <c r="Q345" s="17">
        <f t="shared" si="6"/>
        <v>850</v>
      </c>
      <c r="R345" s="5"/>
      <c r="AV345" s="5"/>
    </row>
    <row r="346" spans="1:48">
      <c r="A346" s="14">
        <v>207</v>
      </c>
      <c r="B346" s="15">
        <v>1025611676</v>
      </c>
      <c r="C346" s="14" t="s">
        <v>148</v>
      </c>
      <c r="D346" s="14" t="s">
        <v>411</v>
      </c>
      <c r="E346" s="14" t="s">
        <v>270</v>
      </c>
      <c r="F346" s="16" t="s">
        <v>1546</v>
      </c>
      <c r="G346" s="15">
        <v>2</v>
      </c>
      <c r="H346" s="14" t="s">
        <v>2376</v>
      </c>
      <c r="I346" s="15">
        <v>5</v>
      </c>
      <c r="J346" s="14" t="s">
        <v>2373</v>
      </c>
      <c r="K346" s="15" t="s">
        <v>160</v>
      </c>
      <c r="L346" s="15">
        <v>2</v>
      </c>
      <c r="M346" s="15">
        <v>4098748925</v>
      </c>
      <c r="N346" s="17"/>
      <c r="O346" s="17">
        <v>850</v>
      </c>
      <c r="P346" s="17"/>
      <c r="Q346" s="17">
        <f t="shared" si="6"/>
        <v>850</v>
      </c>
      <c r="R346" s="5"/>
      <c r="AV346" s="5"/>
    </row>
    <row r="347" spans="1:48">
      <c r="A347" s="14">
        <v>208</v>
      </c>
      <c r="B347" s="15">
        <v>8000062643</v>
      </c>
      <c r="C347" s="14" t="s">
        <v>2289</v>
      </c>
      <c r="D347" s="14" t="s">
        <v>2290</v>
      </c>
      <c r="E347" s="14" t="s">
        <v>2176</v>
      </c>
      <c r="F347" s="16" t="s">
        <v>2291</v>
      </c>
      <c r="G347" s="15">
        <v>2</v>
      </c>
      <c r="H347" s="14" t="s">
        <v>2376</v>
      </c>
      <c r="I347" s="15">
        <v>5</v>
      </c>
      <c r="J347" s="14" t="s">
        <v>2373</v>
      </c>
      <c r="K347" s="15" t="s">
        <v>187</v>
      </c>
      <c r="L347" s="15">
        <v>2</v>
      </c>
      <c r="M347" s="15">
        <v>4098721687</v>
      </c>
      <c r="N347" s="17"/>
      <c r="O347" s="17">
        <v>850</v>
      </c>
      <c r="P347" s="17"/>
      <c r="Q347" s="17">
        <f t="shared" si="6"/>
        <v>850</v>
      </c>
      <c r="R347" s="5"/>
      <c r="AV347" s="5"/>
    </row>
    <row r="348" spans="1:48">
      <c r="A348" s="14">
        <v>209</v>
      </c>
      <c r="B348" s="15">
        <v>1025598087</v>
      </c>
      <c r="C348" s="14" t="s">
        <v>1524</v>
      </c>
      <c r="D348" s="14" t="s">
        <v>1525</v>
      </c>
      <c r="E348" s="14" t="s">
        <v>205</v>
      </c>
      <c r="F348" s="16" t="s">
        <v>1526</v>
      </c>
      <c r="G348" s="15">
        <v>2</v>
      </c>
      <c r="H348" s="14" t="s">
        <v>2376</v>
      </c>
      <c r="I348" s="15">
        <v>3</v>
      </c>
      <c r="J348" s="14" t="s">
        <v>2371</v>
      </c>
      <c r="K348" s="15" t="s">
        <v>187</v>
      </c>
      <c r="L348" s="15">
        <v>2</v>
      </c>
      <c r="M348" s="15">
        <v>4098720893</v>
      </c>
      <c r="N348" s="17"/>
      <c r="O348" s="17">
        <v>850</v>
      </c>
      <c r="P348" s="17"/>
      <c r="Q348" s="17">
        <f t="shared" si="6"/>
        <v>850</v>
      </c>
      <c r="R348" s="5"/>
      <c r="AV348" s="5"/>
    </row>
    <row r="349" spans="1:48">
      <c r="A349" s="14">
        <v>210</v>
      </c>
      <c r="B349" s="15">
        <v>1009439130</v>
      </c>
      <c r="C349" s="14" t="s">
        <v>481</v>
      </c>
      <c r="D349" s="14" t="s">
        <v>407</v>
      </c>
      <c r="E349" s="14" t="s">
        <v>880</v>
      </c>
      <c r="F349" s="16" t="s">
        <v>881</v>
      </c>
      <c r="G349" s="15">
        <v>2</v>
      </c>
      <c r="H349" s="14" t="s">
        <v>2376</v>
      </c>
      <c r="I349" s="15">
        <v>5</v>
      </c>
      <c r="J349" s="14" t="s">
        <v>2373</v>
      </c>
      <c r="K349" s="15" t="s">
        <v>9</v>
      </c>
      <c r="L349" s="15">
        <v>2</v>
      </c>
      <c r="M349" s="15">
        <v>4010655957</v>
      </c>
      <c r="N349" s="17"/>
      <c r="O349" s="17">
        <v>850</v>
      </c>
      <c r="P349" s="17">
        <v>382.5</v>
      </c>
      <c r="Q349" s="17">
        <f t="shared" si="6"/>
        <v>467.5</v>
      </c>
      <c r="R349" s="5"/>
      <c r="AV349" s="5"/>
    </row>
    <row r="350" spans="1:48">
      <c r="A350" s="14">
        <v>211</v>
      </c>
      <c r="B350" s="15">
        <v>1025630846</v>
      </c>
      <c r="C350" s="14" t="s">
        <v>605</v>
      </c>
      <c r="D350" s="14" t="s">
        <v>694</v>
      </c>
      <c r="E350" s="14" t="s">
        <v>674</v>
      </c>
      <c r="F350" s="16" t="s">
        <v>1575</v>
      </c>
      <c r="G350" s="15">
        <v>2</v>
      </c>
      <c r="H350" s="14" t="s">
        <v>2376</v>
      </c>
      <c r="I350" s="15">
        <v>5</v>
      </c>
      <c r="J350" s="14" t="s">
        <v>2373</v>
      </c>
      <c r="K350" s="15" t="s">
        <v>187</v>
      </c>
      <c r="L350" s="15">
        <v>2</v>
      </c>
      <c r="M350" s="15">
        <v>4098721008</v>
      </c>
      <c r="N350" s="17"/>
      <c r="O350" s="17">
        <v>850</v>
      </c>
      <c r="P350" s="17"/>
      <c r="Q350" s="17">
        <f t="shared" si="6"/>
        <v>850</v>
      </c>
      <c r="R350" s="5"/>
      <c r="AV350" s="5"/>
    </row>
    <row r="351" spans="1:48">
      <c r="A351" s="14">
        <v>212</v>
      </c>
      <c r="B351" s="15">
        <v>1010457142</v>
      </c>
      <c r="C351" s="14" t="s">
        <v>971</v>
      </c>
      <c r="D351" s="14" t="s">
        <v>5</v>
      </c>
      <c r="E351" s="14" t="s">
        <v>972</v>
      </c>
      <c r="F351" s="16" t="s">
        <v>973</v>
      </c>
      <c r="G351" s="15">
        <v>2</v>
      </c>
      <c r="H351" s="14" t="s">
        <v>2376</v>
      </c>
      <c r="I351" s="15">
        <v>5</v>
      </c>
      <c r="J351" s="14" t="s">
        <v>2373</v>
      </c>
      <c r="K351" s="15" t="s">
        <v>187</v>
      </c>
      <c r="L351" s="15">
        <v>2</v>
      </c>
      <c r="M351" s="15">
        <v>4098741386</v>
      </c>
      <c r="N351" s="17"/>
      <c r="O351" s="17">
        <v>850</v>
      </c>
      <c r="P351" s="17"/>
      <c r="Q351" s="17">
        <f t="shared" si="6"/>
        <v>850</v>
      </c>
      <c r="R351" s="5"/>
      <c r="AV351" s="5"/>
    </row>
    <row r="352" spans="1:48">
      <c r="A352" s="14">
        <v>213</v>
      </c>
      <c r="B352" s="15">
        <v>1021873208</v>
      </c>
      <c r="C352" s="14" t="s">
        <v>172</v>
      </c>
      <c r="D352" s="14" t="s">
        <v>532</v>
      </c>
      <c r="E352" s="14" t="s">
        <v>1073</v>
      </c>
      <c r="F352" s="16" t="s">
        <v>1074</v>
      </c>
      <c r="G352" s="15">
        <v>2</v>
      </c>
      <c r="H352" s="14" t="s">
        <v>2376</v>
      </c>
      <c r="I352" s="15">
        <v>5</v>
      </c>
      <c r="J352" s="14" t="s">
        <v>2373</v>
      </c>
      <c r="K352" s="15" t="s">
        <v>9</v>
      </c>
      <c r="L352" s="15">
        <v>2</v>
      </c>
      <c r="M352" s="15">
        <v>4010335499</v>
      </c>
      <c r="N352" s="17"/>
      <c r="O352" s="17">
        <v>850</v>
      </c>
      <c r="P352" s="17">
        <v>500</v>
      </c>
      <c r="Q352" s="17">
        <f t="shared" si="6"/>
        <v>350</v>
      </c>
      <c r="R352" s="5"/>
      <c r="AV352" s="5"/>
    </row>
    <row r="353" spans="1:48">
      <c r="A353" s="14">
        <v>214</v>
      </c>
      <c r="B353" s="15">
        <v>1006954512</v>
      </c>
      <c r="C353" s="14" t="s">
        <v>464</v>
      </c>
      <c r="D353" s="14" t="s">
        <v>465</v>
      </c>
      <c r="E353" s="14" t="s">
        <v>466</v>
      </c>
      <c r="F353" s="16" t="s">
        <v>467</v>
      </c>
      <c r="G353" s="15">
        <v>2</v>
      </c>
      <c r="H353" s="14" t="s">
        <v>2376</v>
      </c>
      <c r="I353" s="15">
        <v>5</v>
      </c>
      <c r="J353" s="14" t="s">
        <v>2373</v>
      </c>
      <c r="K353" s="15" t="s">
        <v>48</v>
      </c>
      <c r="L353" s="15">
        <v>2</v>
      </c>
      <c r="M353" s="15">
        <v>4098720788</v>
      </c>
      <c r="N353" s="17"/>
      <c r="O353" s="17">
        <v>850</v>
      </c>
      <c r="P353" s="17"/>
      <c r="Q353" s="17">
        <f t="shared" si="6"/>
        <v>850</v>
      </c>
      <c r="R353" s="5"/>
      <c r="AV353" s="5"/>
    </row>
    <row r="354" spans="1:48">
      <c r="A354" s="14">
        <v>215</v>
      </c>
      <c r="B354" s="15">
        <v>1025446127</v>
      </c>
      <c r="C354" s="14" t="s">
        <v>249</v>
      </c>
      <c r="D354" s="14" t="s">
        <v>571</v>
      </c>
      <c r="E354" s="14" t="s">
        <v>634</v>
      </c>
      <c r="F354" s="16" t="s">
        <v>1224</v>
      </c>
      <c r="G354" s="15">
        <v>2</v>
      </c>
      <c r="H354" s="14" t="s">
        <v>2376</v>
      </c>
      <c r="I354" s="15">
        <v>5</v>
      </c>
      <c r="J354" s="14" t="s">
        <v>2373</v>
      </c>
      <c r="K354" s="15" t="s">
        <v>384</v>
      </c>
      <c r="L354" s="15">
        <v>2</v>
      </c>
      <c r="M354" s="15">
        <v>4098740614</v>
      </c>
      <c r="N354" s="17"/>
      <c r="O354" s="17">
        <v>850</v>
      </c>
      <c r="P354" s="17"/>
      <c r="Q354" s="17">
        <f t="shared" si="6"/>
        <v>850</v>
      </c>
      <c r="R354" s="5"/>
      <c r="AV354" s="5"/>
    </row>
    <row r="355" spans="1:48">
      <c r="A355" s="14">
        <v>216</v>
      </c>
      <c r="B355" s="15">
        <v>1025840294</v>
      </c>
      <c r="C355" s="14" t="s">
        <v>1040</v>
      </c>
      <c r="D355" s="14" t="s">
        <v>204</v>
      </c>
      <c r="E355" s="14" t="s">
        <v>354</v>
      </c>
      <c r="F355" s="16" t="s">
        <v>1865</v>
      </c>
      <c r="G355" s="15">
        <v>2</v>
      </c>
      <c r="H355" s="14" t="s">
        <v>2376</v>
      </c>
      <c r="I355" s="15">
        <v>5</v>
      </c>
      <c r="J355" s="14" t="s">
        <v>2373</v>
      </c>
      <c r="K355" s="15" t="s">
        <v>187</v>
      </c>
      <c r="L355" s="15">
        <v>2</v>
      </c>
      <c r="M355" s="15">
        <v>4033916480</v>
      </c>
      <c r="N355" s="17"/>
      <c r="O355" s="17">
        <v>850</v>
      </c>
      <c r="P355" s="17"/>
      <c r="Q355" s="17">
        <f t="shared" si="6"/>
        <v>850</v>
      </c>
      <c r="R355" s="5"/>
      <c r="AV355" s="5"/>
    </row>
    <row r="356" spans="1:48">
      <c r="A356" s="14">
        <v>217</v>
      </c>
      <c r="B356" s="15">
        <v>1007343960</v>
      </c>
      <c r="C356" s="14" t="s">
        <v>68</v>
      </c>
      <c r="D356" s="14" t="s">
        <v>106</v>
      </c>
      <c r="E356" s="14" t="s">
        <v>535</v>
      </c>
      <c r="F356" s="16" t="s">
        <v>536</v>
      </c>
      <c r="G356" s="15">
        <v>2</v>
      </c>
      <c r="H356" s="14" t="s">
        <v>2376</v>
      </c>
      <c r="I356" s="15">
        <v>5</v>
      </c>
      <c r="J356" s="14" t="s">
        <v>2373</v>
      </c>
      <c r="K356" s="15" t="s">
        <v>160</v>
      </c>
      <c r="L356" s="15">
        <v>2</v>
      </c>
      <c r="M356" s="15">
        <v>4098741238</v>
      </c>
      <c r="N356" s="17"/>
      <c r="O356" s="17">
        <v>850</v>
      </c>
      <c r="P356" s="17"/>
      <c r="Q356" s="17">
        <f t="shared" si="6"/>
        <v>850</v>
      </c>
      <c r="R356" s="5"/>
      <c r="AV356" s="5"/>
    </row>
    <row r="357" spans="1:48">
      <c r="A357" s="14">
        <v>218</v>
      </c>
      <c r="B357" s="15">
        <v>1025844326</v>
      </c>
      <c r="C357" s="14" t="s">
        <v>152</v>
      </c>
      <c r="D357" s="14" t="s">
        <v>5</v>
      </c>
      <c r="E357" s="14" t="s">
        <v>1873</v>
      </c>
      <c r="F357" s="16" t="s">
        <v>1874</v>
      </c>
      <c r="G357" s="15">
        <v>2</v>
      </c>
      <c r="H357" s="14" t="s">
        <v>2376</v>
      </c>
      <c r="I357" s="15">
        <v>4</v>
      </c>
      <c r="J357" s="14" t="s">
        <v>2372</v>
      </c>
      <c r="K357" s="15" t="s">
        <v>9</v>
      </c>
      <c r="L357" s="15">
        <v>2</v>
      </c>
      <c r="M357" s="15">
        <v>4059305684</v>
      </c>
      <c r="N357" s="17"/>
      <c r="O357" s="17">
        <v>850</v>
      </c>
      <c r="P357" s="17"/>
      <c r="Q357" s="17">
        <f t="shared" si="6"/>
        <v>850</v>
      </c>
      <c r="R357" s="5"/>
      <c r="AV357" s="5"/>
    </row>
    <row r="358" spans="1:48">
      <c r="A358" s="14">
        <v>219</v>
      </c>
      <c r="B358" s="15">
        <v>1072902792</v>
      </c>
      <c r="C358" s="14" t="s">
        <v>2150</v>
      </c>
      <c r="D358" s="14" t="s">
        <v>10</v>
      </c>
      <c r="E358" s="14" t="s">
        <v>2151</v>
      </c>
      <c r="F358" s="16" t="s">
        <v>2152</v>
      </c>
      <c r="G358" s="15">
        <v>2</v>
      </c>
      <c r="H358" s="14" t="s">
        <v>2376</v>
      </c>
      <c r="I358" s="15">
        <v>4</v>
      </c>
      <c r="J358" s="14" t="s">
        <v>2372</v>
      </c>
      <c r="K358" s="15" t="s">
        <v>9</v>
      </c>
      <c r="L358" s="15">
        <v>2</v>
      </c>
      <c r="M358" s="15">
        <v>4063823649</v>
      </c>
      <c r="N358" s="17"/>
      <c r="O358" s="17">
        <v>850</v>
      </c>
      <c r="P358" s="17"/>
      <c r="Q358" s="17">
        <f t="shared" si="6"/>
        <v>850</v>
      </c>
      <c r="R358" s="5"/>
      <c r="AV358" s="5"/>
    </row>
    <row r="359" spans="1:48">
      <c r="A359" s="14">
        <v>220</v>
      </c>
      <c r="B359" s="15">
        <v>1007318069</v>
      </c>
      <c r="C359" s="14" t="s">
        <v>204</v>
      </c>
      <c r="D359" s="14" t="s">
        <v>115</v>
      </c>
      <c r="E359" s="14" t="s">
        <v>530</v>
      </c>
      <c r="F359" s="16" t="s">
        <v>531</v>
      </c>
      <c r="G359" s="15">
        <v>2</v>
      </c>
      <c r="H359" s="14" t="s">
        <v>2376</v>
      </c>
      <c r="I359" s="15">
        <v>5</v>
      </c>
      <c r="J359" s="14" t="s">
        <v>2373</v>
      </c>
      <c r="K359" s="15" t="s">
        <v>9</v>
      </c>
      <c r="L359" s="15">
        <v>2</v>
      </c>
      <c r="M359" s="15">
        <v>4019109173</v>
      </c>
      <c r="N359" s="17"/>
      <c r="O359" s="17">
        <v>850</v>
      </c>
      <c r="P359" s="17"/>
      <c r="Q359" s="17">
        <f t="shared" si="6"/>
        <v>850</v>
      </c>
      <c r="R359" s="5"/>
      <c r="AV359" s="5"/>
    </row>
    <row r="360" spans="1:48">
      <c r="A360" s="14">
        <v>221</v>
      </c>
      <c r="B360" s="15">
        <v>1025785981</v>
      </c>
      <c r="C360" s="14" t="s">
        <v>204</v>
      </c>
      <c r="D360" s="14" t="s">
        <v>1049</v>
      </c>
      <c r="E360" s="14" t="s">
        <v>1797</v>
      </c>
      <c r="F360" s="16" t="s">
        <v>1798</v>
      </c>
      <c r="G360" s="15">
        <v>2</v>
      </c>
      <c r="H360" s="14" t="s">
        <v>2376</v>
      </c>
      <c r="I360" s="15">
        <v>6</v>
      </c>
      <c r="J360" s="14" t="s">
        <v>2374</v>
      </c>
      <c r="K360" s="15" t="s">
        <v>9</v>
      </c>
      <c r="L360" s="15">
        <v>2</v>
      </c>
      <c r="M360" s="15">
        <v>4063178212</v>
      </c>
      <c r="N360" s="17"/>
      <c r="O360" s="17">
        <v>850</v>
      </c>
      <c r="P360" s="17"/>
      <c r="Q360" s="17">
        <f t="shared" si="6"/>
        <v>850</v>
      </c>
      <c r="R360" s="5"/>
      <c r="AV360" s="5"/>
    </row>
    <row r="361" spans="1:48">
      <c r="A361" s="14">
        <v>222</v>
      </c>
      <c r="B361" s="15">
        <v>1025504835</v>
      </c>
      <c r="C361" s="14" t="s">
        <v>334</v>
      </c>
      <c r="D361" s="14" t="s">
        <v>191</v>
      </c>
      <c r="E361" s="14" t="s">
        <v>280</v>
      </c>
      <c r="F361" s="16" t="s">
        <v>1337</v>
      </c>
      <c r="G361" s="15">
        <v>2</v>
      </c>
      <c r="H361" s="14" t="s">
        <v>2376</v>
      </c>
      <c r="I361" s="15">
        <v>5</v>
      </c>
      <c r="J361" s="14" t="s">
        <v>2373</v>
      </c>
      <c r="K361" s="15" t="s">
        <v>42</v>
      </c>
      <c r="L361" s="15">
        <v>2</v>
      </c>
      <c r="M361" s="15">
        <v>4098716586</v>
      </c>
      <c r="N361" s="17"/>
      <c r="O361" s="17">
        <v>850</v>
      </c>
      <c r="P361" s="17"/>
      <c r="Q361" s="17">
        <f t="shared" si="6"/>
        <v>850</v>
      </c>
      <c r="R361" s="5"/>
      <c r="AV361" s="5"/>
    </row>
    <row r="362" spans="1:48">
      <c r="A362" s="14">
        <v>223</v>
      </c>
      <c r="B362" s="15">
        <v>1008863336</v>
      </c>
      <c r="C362" s="14" t="s">
        <v>299</v>
      </c>
      <c r="D362" s="14" t="s">
        <v>136</v>
      </c>
      <c r="E362" s="14" t="s">
        <v>838</v>
      </c>
      <c r="F362" s="16" t="s">
        <v>839</v>
      </c>
      <c r="G362" s="15">
        <v>2</v>
      </c>
      <c r="H362" s="14" t="s">
        <v>2376</v>
      </c>
      <c r="I362" s="15">
        <v>5</v>
      </c>
      <c r="J362" s="14" t="s">
        <v>2373</v>
      </c>
      <c r="K362" s="15" t="s">
        <v>384</v>
      </c>
      <c r="L362" s="15">
        <v>2</v>
      </c>
      <c r="M362" s="15">
        <v>4098749654</v>
      </c>
      <c r="N362" s="17"/>
      <c r="O362" s="17">
        <v>850</v>
      </c>
      <c r="P362" s="17"/>
      <c r="Q362" s="17">
        <f t="shared" si="6"/>
        <v>850</v>
      </c>
      <c r="R362" s="5"/>
      <c r="AV362" s="5"/>
    </row>
    <row r="363" spans="1:48">
      <c r="A363" s="14">
        <v>224</v>
      </c>
      <c r="B363" s="15">
        <v>1045770503</v>
      </c>
      <c r="C363" s="14" t="s">
        <v>385</v>
      </c>
      <c r="D363" s="14" t="s">
        <v>6</v>
      </c>
      <c r="E363" s="14" t="s">
        <v>2101</v>
      </c>
      <c r="F363" s="16" t="s">
        <v>2102</v>
      </c>
      <c r="G363" s="15">
        <v>2</v>
      </c>
      <c r="H363" s="14" t="s">
        <v>2376</v>
      </c>
      <c r="I363" s="15">
        <v>6</v>
      </c>
      <c r="J363" s="14" t="s">
        <v>2374</v>
      </c>
      <c r="K363" s="15" t="s">
        <v>9</v>
      </c>
      <c r="L363" s="15">
        <v>2</v>
      </c>
      <c r="M363" s="15">
        <v>4045692030</v>
      </c>
      <c r="N363" s="17"/>
      <c r="O363" s="17">
        <v>850</v>
      </c>
      <c r="P363" s="17"/>
      <c r="Q363" s="17">
        <f t="shared" si="6"/>
        <v>850</v>
      </c>
      <c r="R363" s="5"/>
      <c r="AV363" s="5"/>
    </row>
    <row r="364" spans="1:48">
      <c r="A364" s="14">
        <v>225</v>
      </c>
      <c r="B364" s="15">
        <v>1025648701</v>
      </c>
      <c r="C364" s="14" t="s">
        <v>37</v>
      </c>
      <c r="D364" s="14" t="s">
        <v>71</v>
      </c>
      <c r="E364" s="14" t="s">
        <v>1602</v>
      </c>
      <c r="F364" s="16" t="s">
        <v>1603</v>
      </c>
      <c r="G364" s="15">
        <v>2</v>
      </c>
      <c r="H364" s="14" t="s">
        <v>2376</v>
      </c>
      <c r="I364" s="15">
        <v>5</v>
      </c>
      <c r="J364" s="14" t="s">
        <v>2373</v>
      </c>
      <c r="K364" s="15" t="s">
        <v>384</v>
      </c>
      <c r="L364" s="15">
        <v>2</v>
      </c>
      <c r="M364" s="15">
        <v>4098745810</v>
      </c>
      <c r="N364" s="17"/>
      <c r="O364" s="17">
        <v>850</v>
      </c>
      <c r="P364" s="17"/>
      <c r="Q364" s="17">
        <f t="shared" si="6"/>
        <v>850</v>
      </c>
      <c r="R364" s="5"/>
      <c r="AV364" s="5"/>
    </row>
    <row r="365" spans="1:48">
      <c r="A365" s="14">
        <v>226</v>
      </c>
      <c r="B365" s="15">
        <v>1048229030</v>
      </c>
      <c r="C365" s="14" t="s">
        <v>5</v>
      </c>
      <c r="D365" s="14" t="s">
        <v>2479</v>
      </c>
      <c r="E365" s="14" t="s">
        <v>2480</v>
      </c>
      <c r="F365" s="16" t="s">
        <v>2481</v>
      </c>
      <c r="G365" s="15">
        <v>2</v>
      </c>
      <c r="H365" s="14" t="s">
        <v>2376</v>
      </c>
      <c r="I365" s="15">
        <v>6</v>
      </c>
      <c r="J365" s="14" t="s">
        <v>2374</v>
      </c>
      <c r="K365" s="15" t="s">
        <v>9</v>
      </c>
      <c r="L365" s="15">
        <v>0</v>
      </c>
      <c r="M365" s="15" t="s">
        <v>2458</v>
      </c>
      <c r="N365" s="17">
        <v>425</v>
      </c>
      <c r="O365" s="17">
        <v>0</v>
      </c>
      <c r="P365" s="17"/>
      <c r="Q365" s="17">
        <f t="shared" si="6"/>
        <v>425</v>
      </c>
      <c r="R365" s="5"/>
      <c r="AV365" s="5"/>
    </row>
    <row r="366" spans="1:48">
      <c r="A366" s="14">
        <v>227</v>
      </c>
      <c r="B366" s="15">
        <v>1009536761</v>
      </c>
      <c r="C366" s="14" t="s">
        <v>5</v>
      </c>
      <c r="D366" s="14" t="s">
        <v>163</v>
      </c>
      <c r="E366" s="14" t="s">
        <v>897</v>
      </c>
      <c r="F366" s="16" t="s">
        <v>898</v>
      </c>
      <c r="G366" s="15">
        <v>2</v>
      </c>
      <c r="H366" s="14" t="s">
        <v>2376</v>
      </c>
      <c r="I366" s="15">
        <v>5</v>
      </c>
      <c r="J366" s="14" t="s">
        <v>2373</v>
      </c>
      <c r="K366" s="15" t="s">
        <v>42</v>
      </c>
      <c r="L366" s="15">
        <v>2</v>
      </c>
      <c r="M366" s="15">
        <v>4098712653</v>
      </c>
      <c r="N366" s="17"/>
      <c r="O366" s="17">
        <v>850</v>
      </c>
      <c r="P366" s="17"/>
      <c r="Q366" s="17">
        <f t="shared" si="6"/>
        <v>850</v>
      </c>
      <c r="R366" s="5"/>
      <c r="AV366" s="5"/>
    </row>
    <row r="367" spans="1:48">
      <c r="A367" s="14">
        <v>228</v>
      </c>
      <c r="B367" s="15">
        <v>1025515773</v>
      </c>
      <c r="C367" s="14" t="s">
        <v>5</v>
      </c>
      <c r="D367" s="14" t="s">
        <v>917</v>
      </c>
      <c r="E367" s="14" t="s">
        <v>1274</v>
      </c>
      <c r="F367" s="16" t="s">
        <v>1356</v>
      </c>
      <c r="G367" s="15">
        <v>2</v>
      </c>
      <c r="H367" s="14" t="s">
        <v>2376</v>
      </c>
      <c r="I367" s="15">
        <v>5</v>
      </c>
      <c r="J367" s="14" t="s">
        <v>2373</v>
      </c>
      <c r="K367" s="15" t="s">
        <v>9</v>
      </c>
      <c r="L367" s="15">
        <v>2</v>
      </c>
      <c r="M367" s="15">
        <v>4010656066</v>
      </c>
      <c r="N367" s="17"/>
      <c r="O367" s="17">
        <v>850</v>
      </c>
      <c r="P367" s="17"/>
      <c r="Q367" s="17">
        <f t="shared" si="6"/>
        <v>850</v>
      </c>
      <c r="R367" s="5"/>
      <c r="AV367" s="5"/>
    </row>
    <row r="368" spans="1:48">
      <c r="A368" s="14">
        <v>229</v>
      </c>
      <c r="B368" s="15">
        <v>1000091722</v>
      </c>
      <c r="C368" s="14" t="s">
        <v>5</v>
      </c>
      <c r="D368" s="14" t="s">
        <v>6</v>
      </c>
      <c r="E368" s="14" t="s">
        <v>7</v>
      </c>
      <c r="F368" s="16" t="s">
        <v>8</v>
      </c>
      <c r="G368" s="15">
        <v>2</v>
      </c>
      <c r="H368" s="14" t="s">
        <v>2376</v>
      </c>
      <c r="I368" s="15">
        <v>4</v>
      </c>
      <c r="J368" s="14" t="s">
        <v>2372</v>
      </c>
      <c r="K368" s="15" t="s">
        <v>9</v>
      </c>
      <c r="L368" s="15">
        <v>2</v>
      </c>
      <c r="M368" s="15">
        <v>4512046504</v>
      </c>
      <c r="N368" s="17"/>
      <c r="O368" s="17">
        <v>850</v>
      </c>
      <c r="P368" s="17"/>
      <c r="Q368" s="17">
        <f t="shared" si="6"/>
        <v>850</v>
      </c>
      <c r="R368" s="5"/>
      <c r="AV368" s="5"/>
    </row>
    <row r="369" spans="1:48">
      <c r="A369" s="14">
        <v>230</v>
      </c>
      <c r="B369" s="15">
        <v>1025792367</v>
      </c>
      <c r="C369" s="14" t="s">
        <v>184</v>
      </c>
      <c r="D369" s="14" t="s">
        <v>191</v>
      </c>
      <c r="E369" s="14" t="s">
        <v>604</v>
      </c>
      <c r="F369" s="16" t="s">
        <v>1806</v>
      </c>
      <c r="G369" s="15">
        <v>2</v>
      </c>
      <c r="H369" s="14" t="s">
        <v>2376</v>
      </c>
      <c r="I369" s="15">
        <v>6</v>
      </c>
      <c r="J369" s="14" t="s">
        <v>2374</v>
      </c>
      <c r="K369" s="15" t="s">
        <v>9</v>
      </c>
      <c r="L369" s="15">
        <v>2</v>
      </c>
      <c r="M369" s="15">
        <v>4066887028</v>
      </c>
      <c r="N369" s="17"/>
      <c r="O369" s="17">
        <v>850</v>
      </c>
      <c r="P369" s="17"/>
      <c r="Q369" s="17">
        <f t="shared" si="6"/>
        <v>850</v>
      </c>
      <c r="R369" s="5"/>
      <c r="AV369" s="5"/>
    </row>
    <row r="370" spans="1:48">
      <c r="A370" s="14">
        <v>231</v>
      </c>
      <c r="B370" s="15">
        <v>1008456272</v>
      </c>
      <c r="C370" s="14" t="s">
        <v>290</v>
      </c>
      <c r="D370" s="14" t="s">
        <v>709</v>
      </c>
      <c r="E370" s="14" t="s">
        <v>710</v>
      </c>
      <c r="F370" s="16" t="s">
        <v>711</v>
      </c>
      <c r="G370" s="15">
        <v>2</v>
      </c>
      <c r="H370" s="14" t="s">
        <v>2376</v>
      </c>
      <c r="I370" s="15">
        <v>5</v>
      </c>
      <c r="J370" s="14" t="s">
        <v>2373</v>
      </c>
      <c r="K370" s="15" t="s">
        <v>9</v>
      </c>
      <c r="L370" s="15">
        <v>2</v>
      </c>
      <c r="M370" s="15">
        <v>4010337653</v>
      </c>
      <c r="N370" s="17"/>
      <c r="O370" s="17">
        <v>850</v>
      </c>
      <c r="P370" s="17"/>
      <c r="Q370" s="17">
        <f t="shared" si="6"/>
        <v>850</v>
      </c>
      <c r="R370" s="5"/>
      <c r="AV370" s="5"/>
    </row>
    <row r="371" spans="1:48">
      <c r="A371" s="14">
        <v>232</v>
      </c>
      <c r="B371" s="15">
        <v>8000062986</v>
      </c>
      <c r="C371" s="14" t="s">
        <v>671</v>
      </c>
      <c r="D371" s="14" t="s">
        <v>5</v>
      </c>
      <c r="E371" s="14" t="s">
        <v>2299</v>
      </c>
      <c r="F371" s="16" t="s">
        <v>2300</v>
      </c>
      <c r="G371" s="15">
        <v>2</v>
      </c>
      <c r="H371" s="14" t="s">
        <v>2376</v>
      </c>
      <c r="I371" s="15">
        <v>6</v>
      </c>
      <c r="J371" s="14" t="s">
        <v>2374</v>
      </c>
      <c r="K371" s="15" t="s">
        <v>9</v>
      </c>
      <c r="L371" s="15">
        <v>2</v>
      </c>
      <c r="M371" s="15">
        <v>4072110736</v>
      </c>
      <c r="N371" s="17"/>
      <c r="O371" s="17">
        <v>850</v>
      </c>
      <c r="P371" s="17"/>
      <c r="Q371" s="17">
        <f t="shared" si="6"/>
        <v>850</v>
      </c>
      <c r="R371" s="5"/>
      <c r="AV371" s="5"/>
    </row>
    <row r="372" spans="1:48">
      <c r="A372" s="14">
        <v>233</v>
      </c>
      <c r="B372" s="15">
        <v>1025553288</v>
      </c>
      <c r="C372" s="14" t="s">
        <v>20</v>
      </c>
      <c r="D372" s="14" t="s">
        <v>190</v>
      </c>
      <c r="E372" s="14" t="s">
        <v>1467</v>
      </c>
      <c r="F372" s="16" t="s">
        <v>1468</v>
      </c>
      <c r="G372" s="15">
        <v>2</v>
      </c>
      <c r="H372" s="14" t="s">
        <v>2376</v>
      </c>
      <c r="I372" s="15">
        <v>6</v>
      </c>
      <c r="J372" s="14" t="s">
        <v>2374</v>
      </c>
      <c r="K372" s="15" t="s">
        <v>9</v>
      </c>
      <c r="L372" s="15">
        <v>2</v>
      </c>
      <c r="M372" s="15">
        <v>4048475189</v>
      </c>
      <c r="N372" s="17"/>
      <c r="O372" s="17">
        <v>850</v>
      </c>
      <c r="P372" s="17"/>
      <c r="Q372" s="17">
        <f t="shared" si="6"/>
        <v>850</v>
      </c>
      <c r="R372" s="5"/>
      <c r="AV372" s="5"/>
    </row>
    <row r="373" spans="1:48">
      <c r="A373" s="14">
        <v>234</v>
      </c>
      <c r="B373" s="15">
        <v>8000062545</v>
      </c>
      <c r="C373" s="14" t="s">
        <v>784</v>
      </c>
      <c r="D373" s="14" t="s">
        <v>594</v>
      </c>
      <c r="E373" s="14" t="s">
        <v>2260</v>
      </c>
      <c r="F373" s="16" t="s">
        <v>2261</v>
      </c>
      <c r="G373" s="15">
        <v>2</v>
      </c>
      <c r="H373" s="14" t="s">
        <v>2376</v>
      </c>
      <c r="I373" s="15">
        <v>5</v>
      </c>
      <c r="J373" s="14" t="s">
        <v>2373</v>
      </c>
      <c r="K373" s="15" t="s">
        <v>160</v>
      </c>
      <c r="L373" s="15">
        <v>2</v>
      </c>
      <c r="M373" s="15">
        <v>4098734134</v>
      </c>
      <c r="N373" s="17"/>
      <c r="O373" s="17">
        <v>850</v>
      </c>
      <c r="P373" s="17"/>
      <c r="Q373" s="17">
        <f t="shared" si="6"/>
        <v>850</v>
      </c>
      <c r="R373" s="5"/>
      <c r="AV373" s="5"/>
    </row>
    <row r="374" spans="1:48">
      <c r="A374" s="14">
        <v>235</v>
      </c>
      <c r="B374" s="15">
        <v>1070041140</v>
      </c>
      <c r="C374" s="14" t="s">
        <v>420</v>
      </c>
      <c r="D374" s="14" t="s">
        <v>73</v>
      </c>
      <c r="E374" s="14" t="s">
        <v>2137</v>
      </c>
      <c r="F374" s="16" t="s">
        <v>2138</v>
      </c>
      <c r="G374" s="15">
        <v>2</v>
      </c>
      <c r="H374" s="14" t="s">
        <v>2376</v>
      </c>
      <c r="I374" s="15">
        <v>6</v>
      </c>
      <c r="J374" s="14" t="s">
        <v>2374</v>
      </c>
      <c r="K374" s="15" t="s">
        <v>9</v>
      </c>
      <c r="L374" s="15">
        <v>2</v>
      </c>
      <c r="M374" s="15">
        <v>4055662121</v>
      </c>
      <c r="N374" s="17"/>
      <c r="O374" s="17">
        <v>850</v>
      </c>
      <c r="P374" s="17"/>
      <c r="Q374" s="17">
        <f t="shared" si="6"/>
        <v>850</v>
      </c>
      <c r="R374" s="5"/>
      <c r="AV374" s="5"/>
    </row>
    <row r="375" spans="1:48" s="13" customFormat="1">
      <c r="A375" s="14">
        <v>236</v>
      </c>
      <c r="B375" s="15">
        <v>1025632605</v>
      </c>
      <c r="C375" s="14" t="s">
        <v>964</v>
      </c>
      <c r="D375" s="14" t="s">
        <v>1045</v>
      </c>
      <c r="E375" s="14" t="s">
        <v>418</v>
      </c>
      <c r="F375" s="16" t="s">
        <v>1580</v>
      </c>
      <c r="G375" s="15">
        <v>2</v>
      </c>
      <c r="H375" s="14" t="s">
        <v>2376</v>
      </c>
      <c r="I375" s="15">
        <v>3</v>
      </c>
      <c r="J375" s="14" t="s">
        <v>2371</v>
      </c>
      <c r="K375" s="15" t="s">
        <v>9</v>
      </c>
      <c r="L375" s="15">
        <v>2</v>
      </c>
      <c r="M375" s="15">
        <v>4032487764</v>
      </c>
      <c r="N375" s="17"/>
      <c r="O375" s="17">
        <v>850</v>
      </c>
      <c r="P375" s="17"/>
      <c r="Q375" s="17">
        <f t="shared" si="6"/>
        <v>850</v>
      </c>
    </row>
    <row r="376" spans="1:48">
      <c r="A376" s="14">
        <v>237</v>
      </c>
      <c r="B376" s="15">
        <v>1025854740</v>
      </c>
      <c r="C376" s="14" t="s">
        <v>506</v>
      </c>
      <c r="D376" s="14" t="s">
        <v>873</v>
      </c>
      <c r="E376" s="14" t="s">
        <v>1891</v>
      </c>
      <c r="F376" s="16" t="s">
        <v>1892</v>
      </c>
      <c r="G376" s="15">
        <v>2</v>
      </c>
      <c r="H376" s="14" t="s">
        <v>2376</v>
      </c>
      <c r="I376" s="15">
        <v>4</v>
      </c>
      <c r="J376" s="14" t="s">
        <v>2372</v>
      </c>
      <c r="K376" s="15" t="s">
        <v>9</v>
      </c>
      <c r="L376" s="15">
        <v>2</v>
      </c>
      <c r="M376" s="15">
        <v>4066269545</v>
      </c>
      <c r="N376" s="17"/>
      <c r="O376" s="17">
        <v>850</v>
      </c>
      <c r="P376" s="17"/>
      <c r="Q376" s="17">
        <f t="shared" si="6"/>
        <v>850</v>
      </c>
      <c r="R376" s="5"/>
      <c r="AV376" s="5"/>
    </row>
    <row r="377" spans="1:48">
      <c r="A377" s="14">
        <v>238</v>
      </c>
      <c r="B377" s="15">
        <v>1025542410</v>
      </c>
      <c r="C377" s="14" t="s">
        <v>1431</v>
      </c>
      <c r="D377" s="14" t="s">
        <v>212</v>
      </c>
      <c r="E377" s="14" t="s">
        <v>1432</v>
      </c>
      <c r="F377" s="16" t="s">
        <v>1433</v>
      </c>
      <c r="G377" s="15">
        <v>2</v>
      </c>
      <c r="H377" s="14" t="s">
        <v>2376</v>
      </c>
      <c r="I377" s="15">
        <v>5</v>
      </c>
      <c r="J377" s="14" t="s">
        <v>2373</v>
      </c>
      <c r="K377" s="15" t="s">
        <v>187</v>
      </c>
      <c r="L377" s="15">
        <v>2</v>
      </c>
      <c r="M377" s="15">
        <v>4098713870</v>
      </c>
      <c r="N377" s="17"/>
      <c r="O377" s="17">
        <v>850</v>
      </c>
      <c r="P377" s="17"/>
      <c r="Q377" s="17">
        <f t="shared" si="6"/>
        <v>850</v>
      </c>
      <c r="R377" s="5"/>
      <c r="AV377" s="5"/>
    </row>
    <row r="378" spans="1:48">
      <c r="A378" s="14">
        <v>239</v>
      </c>
      <c r="B378" s="15">
        <v>8000061645</v>
      </c>
      <c r="C378" s="14" t="s">
        <v>207</v>
      </c>
      <c r="D378" s="14" t="s">
        <v>23</v>
      </c>
      <c r="E378" s="14" t="s">
        <v>2198</v>
      </c>
      <c r="F378" s="16" t="s">
        <v>2199</v>
      </c>
      <c r="G378" s="15">
        <v>2</v>
      </c>
      <c r="H378" s="14" t="s">
        <v>2376</v>
      </c>
      <c r="I378" s="15">
        <v>5</v>
      </c>
      <c r="J378" s="14" t="s">
        <v>2373</v>
      </c>
      <c r="K378" s="15" t="s">
        <v>160</v>
      </c>
      <c r="L378" s="15">
        <v>2</v>
      </c>
      <c r="M378" s="15">
        <v>4098748801</v>
      </c>
      <c r="N378" s="17"/>
      <c r="O378" s="17">
        <v>850</v>
      </c>
      <c r="P378" s="17"/>
      <c r="Q378" s="17">
        <f t="shared" si="6"/>
        <v>850</v>
      </c>
      <c r="R378" s="5"/>
      <c r="AV378" s="5"/>
    </row>
    <row r="379" spans="1:48">
      <c r="A379" s="14">
        <v>240</v>
      </c>
      <c r="B379" s="15">
        <v>1025844658</v>
      </c>
      <c r="C379" s="14" t="s">
        <v>207</v>
      </c>
      <c r="D379" s="14" t="s">
        <v>1182</v>
      </c>
      <c r="E379" s="14" t="s">
        <v>1875</v>
      </c>
      <c r="F379" s="16" t="s">
        <v>1876</v>
      </c>
      <c r="G379" s="15">
        <v>2</v>
      </c>
      <c r="H379" s="14" t="s">
        <v>2376</v>
      </c>
      <c r="I379" s="15">
        <v>4</v>
      </c>
      <c r="J379" s="14" t="s">
        <v>2372</v>
      </c>
      <c r="K379" s="15" t="s">
        <v>9</v>
      </c>
      <c r="L379" s="15">
        <v>2</v>
      </c>
      <c r="M379" s="15">
        <v>4035679591</v>
      </c>
      <c r="N379" s="17"/>
      <c r="O379" s="17">
        <v>850</v>
      </c>
      <c r="P379" s="17"/>
      <c r="Q379" s="17">
        <f t="shared" si="6"/>
        <v>850</v>
      </c>
      <c r="R379" s="5"/>
      <c r="AV379" s="5"/>
    </row>
    <row r="380" spans="1:48">
      <c r="A380" s="14">
        <v>241</v>
      </c>
      <c r="B380" s="15">
        <v>1025631932</v>
      </c>
      <c r="C380" s="14" t="s">
        <v>278</v>
      </c>
      <c r="D380" s="14" t="s">
        <v>1577</v>
      </c>
      <c r="E380" s="14" t="s">
        <v>1578</v>
      </c>
      <c r="F380" s="16" t="s">
        <v>1579</v>
      </c>
      <c r="G380" s="15">
        <v>2</v>
      </c>
      <c r="H380" s="14" t="s">
        <v>2376</v>
      </c>
      <c r="I380" s="15">
        <v>5</v>
      </c>
      <c r="J380" s="14" t="s">
        <v>2373</v>
      </c>
      <c r="K380" s="15" t="s">
        <v>187</v>
      </c>
      <c r="L380" s="15">
        <v>2</v>
      </c>
      <c r="M380" s="15">
        <v>4098717884</v>
      </c>
      <c r="N380" s="17"/>
      <c r="O380" s="17">
        <v>850</v>
      </c>
      <c r="P380" s="17"/>
      <c r="Q380" s="17">
        <f t="shared" si="6"/>
        <v>850</v>
      </c>
      <c r="R380" s="5"/>
      <c r="AV380" s="5"/>
    </row>
    <row r="381" spans="1:48">
      <c r="A381" s="14">
        <v>242</v>
      </c>
      <c r="B381" s="15">
        <v>1025560103</v>
      </c>
      <c r="C381" s="14" t="s">
        <v>1136</v>
      </c>
      <c r="D381" s="14" t="s">
        <v>1188</v>
      </c>
      <c r="E381" s="14" t="s">
        <v>1476</v>
      </c>
      <c r="F381" s="16" t="s">
        <v>1477</v>
      </c>
      <c r="G381" s="15">
        <v>2</v>
      </c>
      <c r="H381" s="14" t="s">
        <v>2376</v>
      </c>
      <c r="I381" s="15">
        <v>3</v>
      </c>
      <c r="J381" s="14" t="s">
        <v>2371</v>
      </c>
      <c r="K381" s="15" t="s">
        <v>187</v>
      </c>
      <c r="L381" s="15">
        <v>2</v>
      </c>
      <c r="M381" s="15">
        <v>4098732107</v>
      </c>
      <c r="N381" s="17"/>
      <c r="O381" s="17">
        <v>850</v>
      </c>
      <c r="P381" s="17">
        <v>425</v>
      </c>
      <c r="Q381" s="17">
        <f t="shared" si="6"/>
        <v>425</v>
      </c>
      <c r="R381" s="5"/>
      <c r="AV381" s="5"/>
    </row>
    <row r="382" spans="1:48">
      <c r="A382" s="14">
        <v>243</v>
      </c>
      <c r="B382" s="15">
        <v>1080581544</v>
      </c>
      <c r="C382" s="14" t="s">
        <v>424</v>
      </c>
      <c r="D382" s="14" t="s">
        <v>405</v>
      </c>
      <c r="E382" s="14" t="s">
        <v>2170</v>
      </c>
      <c r="F382" s="16" t="s">
        <v>2171</v>
      </c>
      <c r="G382" s="15">
        <v>2</v>
      </c>
      <c r="H382" s="14" t="s">
        <v>2376</v>
      </c>
      <c r="I382" s="15">
        <v>6</v>
      </c>
      <c r="J382" s="14" t="s">
        <v>2374</v>
      </c>
      <c r="K382" s="15" t="s">
        <v>9</v>
      </c>
      <c r="L382" s="15">
        <v>2</v>
      </c>
      <c r="M382" s="15">
        <v>4074579065</v>
      </c>
      <c r="N382" s="17"/>
      <c r="O382" s="17">
        <v>850</v>
      </c>
      <c r="P382" s="17"/>
      <c r="Q382" s="17">
        <f t="shared" si="6"/>
        <v>850</v>
      </c>
      <c r="R382" s="5"/>
      <c r="AV382" s="5"/>
    </row>
    <row r="383" spans="1:48">
      <c r="A383" s="14">
        <v>244</v>
      </c>
      <c r="B383" s="15">
        <v>1040194966</v>
      </c>
      <c r="C383" s="14" t="s">
        <v>13</v>
      </c>
      <c r="D383" s="14" t="s">
        <v>813</v>
      </c>
      <c r="E383" s="14" t="s">
        <v>1931</v>
      </c>
      <c r="F383" s="16" t="s">
        <v>1932</v>
      </c>
      <c r="G383" s="15">
        <v>2</v>
      </c>
      <c r="H383" s="14" t="s">
        <v>2376</v>
      </c>
      <c r="I383" s="15">
        <v>3</v>
      </c>
      <c r="J383" s="14" t="s">
        <v>2371</v>
      </c>
      <c r="K383" s="15" t="s">
        <v>9</v>
      </c>
      <c r="L383" s="15">
        <v>2</v>
      </c>
      <c r="M383" s="15">
        <v>4033899950</v>
      </c>
      <c r="N383" s="17"/>
      <c r="O383" s="17">
        <v>850</v>
      </c>
      <c r="P383" s="17"/>
      <c r="Q383" s="17">
        <f t="shared" si="6"/>
        <v>850</v>
      </c>
      <c r="R383" s="5"/>
      <c r="AV383" s="5"/>
    </row>
    <row r="384" spans="1:48">
      <c r="A384" s="14">
        <v>245</v>
      </c>
      <c r="B384" s="15">
        <v>1025462739</v>
      </c>
      <c r="C384" s="14" t="s">
        <v>13</v>
      </c>
      <c r="D384" s="14" t="s">
        <v>436</v>
      </c>
      <c r="E384" s="14" t="s">
        <v>687</v>
      </c>
      <c r="F384" s="16" t="s">
        <v>1252</v>
      </c>
      <c r="G384" s="15">
        <v>2</v>
      </c>
      <c r="H384" s="14" t="s">
        <v>2376</v>
      </c>
      <c r="I384" s="15">
        <v>5</v>
      </c>
      <c r="J384" s="14" t="s">
        <v>2373</v>
      </c>
      <c r="K384" s="15" t="s">
        <v>9</v>
      </c>
      <c r="L384" s="15">
        <v>2</v>
      </c>
      <c r="M384" s="15">
        <v>4032415313</v>
      </c>
      <c r="N384" s="17"/>
      <c r="O384" s="17">
        <v>850</v>
      </c>
      <c r="P384" s="17"/>
      <c r="Q384" s="17">
        <f t="shared" si="6"/>
        <v>850</v>
      </c>
      <c r="R384" s="5"/>
      <c r="AV384" s="5"/>
    </row>
    <row r="385" spans="1:48">
      <c r="A385" s="14">
        <v>246</v>
      </c>
      <c r="B385" s="15">
        <v>1025494075</v>
      </c>
      <c r="C385" s="14" t="s">
        <v>108</v>
      </c>
      <c r="D385" s="14" t="s">
        <v>620</v>
      </c>
      <c r="E385" s="14" t="s">
        <v>1318</v>
      </c>
      <c r="F385" s="16" t="s">
        <v>1319</v>
      </c>
      <c r="G385" s="15">
        <v>2</v>
      </c>
      <c r="H385" s="14" t="s">
        <v>2376</v>
      </c>
      <c r="I385" s="15">
        <v>5</v>
      </c>
      <c r="J385" s="14" t="s">
        <v>2373</v>
      </c>
      <c r="K385" s="15" t="s">
        <v>160</v>
      </c>
      <c r="L385" s="15">
        <v>2</v>
      </c>
      <c r="M385" s="15">
        <v>4098747732</v>
      </c>
      <c r="N385" s="17"/>
      <c r="O385" s="17">
        <v>850</v>
      </c>
      <c r="P385" s="17"/>
      <c r="Q385" s="17">
        <f t="shared" si="6"/>
        <v>850</v>
      </c>
      <c r="R385" s="5"/>
      <c r="AV385" s="5"/>
    </row>
    <row r="386" spans="1:48">
      <c r="A386" s="14">
        <v>247</v>
      </c>
      <c r="B386" s="15">
        <v>8000062578</v>
      </c>
      <c r="C386" s="14" t="s">
        <v>574</v>
      </c>
      <c r="D386" s="14" t="s">
        <v>2270</v>
      </c>
      <c r="E386" s="14" t="s">
        <v>2271</v>
      </c>
      <c r="F386" s="16" t="s">
        <v>2272</v>
      </c>
      <c r="G386" s="15">
        <v>2</v>
      </c>
      <c r="H386" s="14" t="s">
        <v>2376</v>
      </c>
      <c r="I386" s="15">
        <v>5</v>
      </c>
      <c r="J386" s="14" t="s">
        <v>2373</v>
      </c>
      <c r="K386" s="15" t="s">
        <v>160</v>
      </c>
      <c r="L386" s="15">
        <v>2</v>
      </c>
      <c r="M386" s="15">
        <v>4098743125</v>
      </c>
      <c r="N386" s="17"/>
      <c r="O386" s="17">
        <v>850</v>
      </c>
      <c r="P386" s="17"/>
      <c r="Q386" s="17">
        <f t="shared" si="6"/>
        <v>850</v>
      </c>
      <c r="R386" s="5"/>
      <c r="AV386" s="5"/>
    </row>
    <row r="387" spans="1:48" ht="12.75">
      <c r="A387" s="14"/>
      <c r="B387" s="15"/>
      <c r="C387" s="14"/>
      <c r="D387" s="14"/>
      <c r="E387" s="14"/>
      <c r="F387" s="16"/>
      <c r="G387" s="15"/>
      <c r="H387" s="14"/>
      <c r="I387" s="15"/>
      <c r="J387" s="14"/>
      <c r="K387" s="15"/>
      <c r="L387" s="15"/>
      <c r="M387" s="15"/>
      <c r="N387" s="108">
        <f>SUM(N140:N386)</f>
        <v>6006.66</v>
      </c>
      <c r="O387" s="108">
        <f>SUM(O140:O386)</f>
        <v>208250</v>
      </c>
      <c r="P387" s="108">
        <f>SUM(P140:P386)</f>
        <v>2693</v>
      </c>
      <c r="Q387" s="108">
        <f>O387+N387-P387</f>
        <v>211563.66</v>
      </c>
      <c r="R387" s="5"/>
      <c r="AV387" s="5"/>
    </row>
    <row r="388" spans="1:48">
      <c r="A388" s="14">
        <v>1</v>
      </c>
      <c r="B388" s="15">
        <v>8000062637</v>
      </c>
      <c r="C388" s="14" t="s">
        <v>495</v>
      </c>
      <c r="D388" s="14" t="s">
        <v>2283</v>
      </c>
      <c r="E388" s="14" t="s">
        <v>2284</v>
      </c>
      <c r="F388" s="16" t="s">
        <v>2285</v>
      </c>
      <c r="G388" s="15">
        <v>3</v>
      </c>
      <c r="H388" s="14" t="s">
        <v>2377</v>
      </c>
      <c r="I388" s="15">
        <v>5</v>
      </c>
      <c r="J388" s="14" t="s">
        <v>2373</v>
      </c>
      <c r="K388" s="15" t="s">
        <v>174</v>
      </c>
      <c r="L388" s="15">
        <v>2</v>
      </c>
      <c r="M388" s="15">
        <v>4098755794</v>
      </c>
      <c r="N388" s="17"/>
      <c r="O388" s="17">
        <v>850</v>
      </c>
      <c r="P388" s="17"/>
      <c r="Q388" s="17">
        <f t="shared" si="6"/>
        <v>850</v>
      </c>
      <c r="R388" s="5"/>
      <c r="AV388" s="5"/>
    </row>
    <row r="389" spans="1:48">
      <c r="A389" s="14">
        <v>2</v>
      </c>
      <c r="B389" s="15">
        <v>8000046014</v>
      </c>
      <c r="C389" s="14" t="s">
        <v>1662</v>
      </c>
      <c r="D389" s="14" t="s">
        <v>477</v>
      </c>
      <c r="E389" s="14" t="s">
        <v>84</v>
      </c>
      <c r="F389" s="16" t="s">
        <v>2182</v>
      </c>
      <c r="G389" s="15">
        <v>3</v>
      </c>
      <c r="H389" s="14" t="s">
        <v>2377</v>
      </c>
      <c r="I389" s="15">
        <v>4</v>
      </c>
      <c r="J389" s="14" t="s">
        <v>2372</v>
      </c>
      <c r="K389" s="15" t="s">
        <v>341</v>
      </c>
      <c r="L389" s="15">
        <v>2</v>
      </c>
      <c r="M389" s="15">
        <v>4054508811</v>
      </c>
      <c r="N389" s="17">
        <v>150</v>
      </c>
      <c r="O389" s="17">
        <v>1000</v>
      </c>
      <c r="P389" s="17"/>
      <c r="Q389" s="17">
        <f t="shared" si="6"/>
        <v>1150</v>
      </c>
      <c r="R389" s="5"/>
      <c r="AV389" s="5"/>
    </row>
    <row r="390" spans="1:48">
      <c r="A390" s="14">
        <v>3</v>
      </c>
      <c r="B390" s="15">
        <v>1006008599</v>
      </c>
      <c r="C390" s="14" t="s">
        <v>157</v>
      </c>
      <c r="D390" s="14" t="s">
        <v>93</v>
      </c>
      <c r="E390" s="14" t="s">
        <v>158</v>
      </c>
      <c r="F390" s="16" t="s">
        <v>159</v>
      </c>
      <c r="G390" s="15">
        <v>3</v>
      </c>
      <c r="H390" s="14" t="s">
        <v>2377</v>
      </c>
      <c r="I390" s="15">
        <v>5</v>
      </c>
      <c r="J390" s="14" t="s">
        <v>2373</v>
      </c>
      <c r="K390" s="15" t="s">
        <v>160</v>
      </c>
      <c r="L390" s="15">
        <v>2</v>
      </c>
      <c r="M390" s="15">
        <v>4098760674</v>
      </c>
      <c r="N390" s="17"/>
      <c r="O390" s="17">
        <v>850</v>
      </c>
      <c r="P390" s="17"/>
      <c r="Q390" s="17">
        <f t="shared" si="6"/>
        <v>850</v>
      </c>
      <c r="R390" s="5"/>
      <c r="AV390" s="5"/>
    </row>
    <row r="391" spans="1:48">
      <c r="A391" s="14">
        <v>4</v>
      </c>
      <c r="B391" s="15">
        <v>1025829757</v>
      </c>
      <c r="C391" s="14" t="s">
        <v>1369</v>
      </c>
      <c r="D391" s="14" t="s">
        <v>88</v>
      </c>
      <c r="E391" s="14" t="s">
        <v>1853</v>
      </c>
      <c r="F391" s="16" t="s">
        <v>1854</v>
      </c>
      <c r="G391" s="15">
        <v>3</v>
      </c>
      <c r="H391" s="14" t="s">
        <v>2377</v>
      </c>
      <c r="I391" s="15">
        <v>5</v>
      </c>
      <c r="J391" s="14" t="s">
        <v>2373</v>
      </c>
      <c r="K391" s="15" t="s">
        <v>174</v>
      </c>
      <c r="L391" s="15">
        <v>2</v>
      </c>
      <c r="M391" s="15">
        <v>4098760410</v>
      </c>
      <c r="N391" s="17"/>
      <c r="O391" s="17">
        <v>850</v>
      </c>
      <c r="P391" s="17"/>
      <c r="Q391" s="17">
        <f t="shared" si="6"/>
        <v>850</v>
      </c>
      <c r="R391" s="5"/>
      <c r="AV391" s="5"/>
    </row>
    <row r="392" spans="1:48">
      <c r="A392" s="14">
        <v>5</v>
      </c>
      <c r="B392" s="15">
        <v>1025572412</v>
      </c>
      <c r="C392" s="14" t="s">
        <v>1495</v>
      </c>
      <c r="D392" s="14" t="s">
        <v>1247</v>
      </c>
      <c r="E392" s="14" t="s">
        <v>1496</v>
      </c>
      <c r="F392" s="16" t="s">
        <v>1497</v>
      </c>
      <c r="G392" s="15">
        <v>3</v>
      </c>
      <c r="H392" s="14" t="s">
        <v>2377</v>
      </c>
      <c r="I392" s="15">
        <v>3</v>
      </c>
      <c r="J392" s="14" t="s">
        <v>2371</v>
      </c>
      <c r="K392" s="15" t="s">
        <v>160</v>
      </c>
      <c r="L392" s="15">
        <v>2</v>
      </c>
      <c r="M392" s="15">
        <v>4098759900</v>
      </c>
      <c r="N392" s="17"/>
      <c r="O392" s="17">
        <v>850</v>
      </c>
      <c r="P392" s="17"/>
      <c r="Q392" s="17">
        <f t="shared" si="6"/>
        <v>850</v>
      </c>
      <c r="R392" s="5"/>
      <c r="AV392" s="5"/>
    </row>
    <row r="393" spans="1:48">
      <c r="A393" s="14">
        <v>6</v>
      </c>
      <c r="B393" s="15">
        <v>1008594037</v>
      </c>
      <c r="C393" s="14" t="s">
        <v>774</v>
      </c>
      <c r="D393" s="14" t="s">
        <v>119</v>
      </c>
      <c r="E393" s="14" t="s">
        <v>775</v>
      </c>
      <c r="F393" s="16" t="s">
        <v>776</v>
      </c>
      <c r="G393" s="15">
        <v>3</v>
      </c>
      <c r="H393" s="14" t="s">
        <v>2377</v>
      </c>
      <c r="I393" s="15">
        <v>3</v>
      </c>
      <c r="J393" s="14" t="s">
        <v>2371</v>
      </c>
      <c r="K393" s="15" t="s">
        <v>174</v>
      </c>
      <c r="L393" s="15">
        <v>2</v>
      </c>
      <c r="M393" s="15">
        <v>4098725038</v>
      </c>
      <c r="N393" s="17"/>
      <c r="O393" s="17">
        <v>850</v>
      </c>
      <c r="P393" s="17"/>
      <c r="Q393" s="17">
        <f t="shared" ref="Q393:Q457" si="7">O393+N393-P393</f>
        <v>850</v>
      </c>
      <c r="R393" s="5"/>
      <c r="AV393" s="5"/>
    </row>
    <row r="394" spans="1:48">
      <c r="A394" s="14">
        <v>7</v>
      </c>
      <c r="B394" s="15">
        <v>1025830766</v>
      </c>
      <c r="C394" s="14" t="s">
        <v>1857</v>
      </c>
      <c r="D394" s="14" t="s">
        <v>943</v>
      </c>
      <c r="E394" s="14" t="s">
        <v>147</v>
      </c>
      <c r="F394" s="16" t="s">
        <v>1858</v>
      </c>
      <c r="G394" s="15">
        <v>3</v>
      </c>
      <c r="H394" s="14" t="s">
        <v>2377</v>
      </c>
      <c r="I394" s="15">
        <v>3</v>
      </c>
      <c r="J394" s="14" t="s">
        <v>2371</v>
      </c>
      <c r="K394" s="15" t="s">
        <v>9</v>
      </c>
      <c r="L394" s="15">
        <v>2</v>
      </c>
      <c r="M394" s="15">
        <v>4032597772</v>
      </c>
      <c r="N394" s="17"/>
      <c r="O394" s="17">
        <v>850</v>
      </c>
      <c r="P394" s="17"/>
      <c r="Q394" s="17">
        <f t="shared" si="7"/>
        <v>850</v>
      </c>
      <c r="R394" s="5"/>
      <c r="AV394" s="5"/>
    </row>
    <row r="395" spans="1:48">
      <c r="A395" s="14">
        <v>8</v>
      </c>
      <c r="B395" s="15">
        <v>1025748763</v>
      </c>
      <c r="C395" s="14" t="s">
        <v>1738</v>
      </c>
      <c r="D395" s="14" t="s">
        <v>376</v>
      </c>
      <c r="E395" s="14" t="s">
        <v>1739</v>
      </c>
      <c r="F395" s="16" t="s">
        <v>1740</v>
      </c>
      <c r="G395" s="15">
        <v>3</v>
      </c>
      <c r="H395" s="14" t="s">
        <v>2377</v>
      </c>
      <c r="I395" s="15">
        <v>6</v>
      </c>
      <c r="J395" s="14" t="s">
        <v>2374</v>
      </c>
      <c r="K395" s="15" t="s">
        <v>9</v>
      </c>
      <c r="L395" s="15">
        <v>2</v>
      </c>
      <c r="M395" s="15">
        <v>4057526292</v>
      </c>
      <c r="N395" s="17"/>
      <c r="O395" s="17">
        <v>850</v>
      </c>
      <c r="P395" s="17"/>
      <c r="Q395" s="17">
        <f t="shared" si="7"/>
        <v>850</v>
      </c>
      <c r="R395" s="5"/>
      <c r="AV395" s="5"/>
    </row>
    <row r="396" spans="1:48">
      <c r="A396" s="14">
        <v>9</v>
      </c>
      <c r="B396" s="15">
        <v>1025626980</v>
      </c>
      <c r="C396" s="14" t="s">
        <v>170</v>
      </c>
      <c r="D396" s="14" t="s">
        <v>572</v>
      </c>
      <c r="E396" s="14" t="s">
        <v>1567</v>
      </c>
      <c r="F396" s="16" t="s">
        <v>1568</v>
      </c>
      <c r="G396" s="15">
        <v>3</v>
      </c>
      <c r="H396" s="14" t="s">
        <v>2377</v>
      </c>
      <c r="I396" s="15">
        <v>3</v>
      </c>
      <c r="J396" s="14" t="s">
        <v>2371</v>
      </c>
      <c r="K396" s="15" t="s">
        <v>42</v>
      </c>
      <c r="L396" s="15">
        <v>2</v>
      </c>
      <c r="M396" s="15">
        <v>4098708354</v>
      </c>
      <c r="N396" s="17"/>
      <c r="O396" s="17">
        <v>850</v>
      </c>
      <c r="P396" s="17"/>
      <c r="Q396" s="17">
        <f t="shared" si="7"/>
        <v>850</v>
      </c>
      <c r="R396" s="5"/>
      <c r="AV396" s="5"/>
    </row>
    <row r="397" spans="1:48">
      <c r="A397" s="14">
        <v>10</v>
      </c>
      <c r="B397" s="15">
        <v>1032801142</v>
      </c>
      <c r="C397" s="14" t="s">
        <v>170</v>
      </c>
      <c r="D397" s="14" t="s">
        <v>344</v>
      </c>
      <c r="E397" s="14" t="s">
        <v>1917</v>
      </c>
      <c r="F397" s="16" t="s">
        <v>1918</v>
      </c>
      <c r="G397" s="15">
        <v>3</v>
      </c>
      <c r="H397" s="14" t="s">
        <v>2377</v>
      </c>
      <c r="I397" s="15">
        <v>5</v>
      </c>
      <c r="J397" s="14" t="s">
        <v>2373</v>
      </c>
      <c r="K397" s="15" t="s">
        <v>187</v>
      </c>
      <c r="L397" s="15">
        <v>2</v>
      </c>
      <c r="M397" s="15">
        <v>4098723620</v>
      </c>
      <c r="N397" s="17"/>
      <c r="O397" s="17">
        <v>850</v>
      </c>
      <c r="P397" s="17"/>
      <c r="Q397" s="17">
        <f t="shared" si="7"/>
        <v>850</v>
      </c>
      <c r="R397" s="5"/>
      <c r="AV397" s="5"/>
    </row>
    <row r="398" spans="1:48">
      <c r="A398" s="14">
        <v>11</v>
      </c>
      <c r="B398" s="15">
        <v>1041879421</v>
      </c>
      <c r="C398" s="14" t="s">
        <v>582</v>
      </c>
      <c r="D398" s="14" t="s">
        <v>2008</v>
      </c>
      <c r="E398" s="14" t="s">
        <v>2009</v>
      </c>
      <c r="F398" s="16" t="s">
        <v>2010</v>
      </c>
      <c r="G398" s="15">
        <v>3</v>
      </c>
      <c r="H398" s="14" t="s">
        <v>2377</v>
      </c>
      <c r="I398" s="15">
        <v>4</v>
      </c>
      <c r="J398" s="14" t="s">
        <v>2372</v>
      </c>
      <c r="K398" s="15" t="s">
        <v>541</v>
      </c>
      <c r="L398" s="15">
        <v>2</v>
      </c>
      <c r="M398" s="15">
        <v>4353110824</v>
      </c>
      <c r="N398" s="17"/>
      <c r="O398" s="17">
        <v>850</v>
      </c>
      <c r="P398" s="17"/>
      <c r="Q398" s="17">
        <f t="shared" si="7"/>
        <v>850</v>
      </c>
      <c r="R398" s="5"/>
      <c r="AV398" s="5"/>
    </row>
    <row r="399" spans="1:48">
      <c r="A399" s="14">
        <v>12</v>
      </c>
      <c r="B399" s="15">
        <v>8000063514</v>
      </c>
      <c r="C399" s="14" t="s">
        <v>2333</v>
      </c>
      <c r="D399" s="14" t="s">
        <v>2200</v>
      </c>
      <c r="E399" s="14" t="s">
        <v>1498</v>
      </c>
      <c r="F399" s="16" t="s">
        <v>2334</v>
      </c>
      <c r="G399" s="15">
        <v>3</v>
      </c>
      <c r="H399" s="14" t="s">
        <v>2377</v>
      </c>
      <c r="I399" s="15">
        <v>5</v>
      </c>
      <c r="J399" s="14" t="s">
        <v>2373</v>
      </c>
      <c r="K399" s="15" t="s">
        <v>48</v>
      </c>
      <c r="L399" s="15">
        <v>2</v>
      </c>
      <c r="M399" s="15">
        <v>4098708753</v>
      </c>
      <c r="N399" s="17"/>
      <c r="O399" s="17">
        <v>850</v>
      </c>
      <c r="P399" s="17"/>
      <c r="Q399" s="17">
        <f t="shared" si="7"/>
        <v>850</v>
      </c>
      <c r="R399" s="5"/>
      <c r="AV399" s="5"/>
    </row>
    <row r="400" spans="1:48">
      <c r="A400" s="14">
        <v>13</v>
      </c>
      <c r="B400" s="15">
        <v>1008607232</v>
      </c>
      <c r="C400" s="14" t="s">
        <v>35</v>
      </c>
      <c r="D400" s="14" t="s">
        <v>19</v>
      </c>
      <c r="E400" s="14" t="s">
        <v>38</v>
      </c>
      <c r="F400" s="16" t="s">
        <v>778</v>
      </c>
      <c r="G400" s="15">
        <v>3</v>
      </c>
      <c r="H400" s="14" t="s">
        <v>2377</v>
      </c>
      <c r="I400" s="15">
        <v>3</v>
      </c>
      <c r="J400" s="14" t="s">
        <v>2371</v>
      </c>
      <c r="K400" s="15" t="s">
        <v>9</v>
      </c>
      <c r="L400" s="15">
        <v>2</v>
      </c>
      <c r="M400" s="15">
        <v>4009742099</v>
      </c>
      <c r="N400" s="17"/>
      <c r="O400" s="17">
        <v>850</v>
      </c>
      <c r="P400" s="17"/>
      <c r="Q400" s="17">
        <f t="shared" si="7"/>
        <v>850</v>
      </c>
      <c r="R400" s="5"/>
      <c r="AV400" s="5"/>
    </row>
    <row r="401" spans="1:48">
      <c r="A401" s="14">
        <v>14</v>
      </c>
      <c r="B401" s="15">
        <v>1021864124</v>
      </c>
      <c r="C401" s="14" t="s">
        <v>956</v>
      </c>
      <c r="D401" s="14" t="s">
        <v>1069</v>
      </c>
      <c r="E401" s="14" t="s">
        <v>1070</v>
      </c>
      <c r="F401" s="16" t="s">
        <v>1071</v>
      </c>
      <c r="G401" s="15">
        <v>3</v>
      </c>
      <c r="H401" s="14" t="s">
        <v>2377</v>
      </c>
      <c r="I401" s="15">
        <v>5</v>
      </c>
      <c r="J401" s="14" t="s">
        <v>2373</v>
      </c>
      <c r="K401" s="15" t="s">
        <v>9</v>
      </c>
      <c r="L401" s="15">
        <v>2</v>
      </c>
      <c r="M401" s="15">
        <v>4072850993</v>
      </c>
      <c r="N401" s="17"/>
      <c r="O401" s="17">
        <v>850</v>
      </c>
      <c r="P401" s="17"/>
      <c r="Q401" s="17">
        <f t="shared" si="7"/>
        <v>850</v>
      </c>
      <c r="R401" s="5"/>
      <c r="AV401" s="5"/>
    </row>
    <row r="402" spans="1:48">
      <c r="A402" s="14">
        <v>15</v>
      </c>
      <c r="B402" s="15">
        <v>1025542532</v>
      </c>
      <c r="C402" s="14" t="s">
        <v>956</v>
      </c>
      <c r="D402" s="14" t="s">
        <v>1069</v>
      </c>
      <c r="E402" s="14" t="s">
        <v>1437</v>
      </c>
      <c r="F402" s="16" t="s">
        <v>1438</v>
      </c>
      <c r="G402" s="15">
        <v>3</v>
      </c>
      <c r="H402" s="14" t="s">
        <v>2377</v>
      </c>
      <c r="I402" s="15">
        <v>5</v>
      </c>
      <c r="J402" s="14" t="s">
        <v>2373</v>
      </c>
      <c r="K402" s="15" t="s">
        <v>160</v>
      </c>
      <c r="L402" s="15">
        <v>2</v>
      </c>
      <c r="M402" s="15">
        <v>4098755875</v>
      </c>
      <c r="N402" s="17"/>
      <c r="O402" s="17">
        <v>850</v>
      </c>
      <c r="P402" s="17"/>
      <c r="Q402" s="17">
        <f t="shared" si="7"/>
        <v>850</v>
      </c>
      <c r="R402" s="5"/>
      <c r="AV402" s="5"/>
    </row>
    <row r="403" spans="1:48">
      <c r="A403" s="14">
        <v>16</v>
      </c>
      <c r="B403" s="15">
        <v>8000062069</v>
      </c>
      <c r="C403" s="14" t="s">
        <v>1765</v>
      </c>
      <c r="D403" s="14" t="s">
        <v>2213</v>
      </c>
      <c r="E403" s="14" t="s">
        <v>815</v>
      </c>
      <c r="F403" s="16" t="s">
        <v>2214</v>
      </c>
      <c r="G403" s="15">
        <v>3</v>
      </c>
      <c r="H403" s="14" t="s">
        <v>2377</v>
      </c>
      <c r="I403" s="15">
        <v>3</v>
      </c>
      <c r="J403" s="14" t="s">
        <v>2371</v>
      </c>
      <c r="K403" s="15" t="s">
        <v>174</v>
      </c>
      <c r="L403" s="15">
        <v>2</v>
      </c>
      <c r="M403" s="15">
        <v>4098757444</v>
      </c>
      <c r="N403" s="17"/>
      <c r="O403" s="17">
        <v>850</v>
      </c>
      <c r="P403" s="17"/>
      <c r="Q403" s="17">
        <f t="shared" si="7"/>
        <v>850</v>
      </c>
      <c r="R403" s="5"/>
      <c r="AV403" s="5"/>
    </row>
    <row r="404" spans="1:48">
      <c r="A404" s="14">
        <v>17</v>
      </c>
      <c r="B404" s="15">
        <v>1025486780</v>
      </c>
      <c r="C404" s="14" t="s">
        <v>69</v>
      </c>
      <c r="D404" s="14" t="s">
        <v>912</v>
      </c>
      <c r="E404" s="14" t="s">
        <v>871</v>
      </c>
      <c r="F404" s="16" t="s">
        <v>1307</v>
      </c>
      <c r="G404" s="15">
        <v>3</v>
      </c>
      <c r="H404" s="14" t="s">
        <v>2377</v>
      </c>
      <c r="I404" s="15">
        <v>5</v>
      </c>
      <c r="J404" s="14" t="s">
        <v>2373</v>
      </c>
      <c r="K404" s="15" t="s">
        <v>384</v>
      </c>
      <c r="L404" s="15">
        <v>2</v>
      </c>
      <c r="M404" s="15">
        <v>4098757967</v>
      </c>
      <c r="N404" s="17"/>
      <c r="O404" s="17">
        <v>850</v>
      </c>
      <c r="P404" s="17"/>
      <c r="Q404" s="17">
        <f t="shared" si="7"/>
        <v>850</v>
      </c>
      <c r="R404" s="5"/>
      <c r="AV404" s="5"/>
    </row>
    <row r="405" spans="1:48">
      <c r="A405" s="14">
        <v>18</v>
      </c>
      <c r="B405" s="15">
        <v>1025727302</v>
      </c>
      <c r="C405" s="14" t="s">
        <v>1694</v>
      </c>
      <c r="D405" s="14" t="s">
        <v>137</v>
      </c>
      <c r="E405" s="14" t="s">
        <v>837</v>
      </c>
      <c r="F405" s="16" t="s">
        <v>1695</v>
      </c>
      <c r="G405" s="15">
        <v>3</v>
      </c>
      <c r="H405" s="14" t="s">
        <v>2377</v>
      </c>
      <c r="I405" s="15">
        <v>3</v>
      </c>
      <c r="J405" s="14" t="s">
        <v>2371</v>
      </c>
      <c r="K405" s="15" t="s">
        <v>160</v>
      </c>
      <c r="L405" s="15">
        <v>2</v>
      </c>
      <c r="M405" s="15">
        <v>4098756219</v>
      </c>
      <c r="N405" s="17"/>
      <c r="O405" s="17">
        <v>850</v>
      </c>
      <c r="P405" s="17"/>
      <c r="Q405" s="17">
        <f t="shared" si="7"/>
        <v>850</v>
      </c>
      <c r="R405" s="5"/>
      <c r="AV405" s="5"/>
    </row>
    <row r="406" spans="1:48">
      <c r="A406" s="14">
        <v>19</v>
      </c>
      <c r="B406" s="15">
        <v>1025823762</v>
      </c>
      <c r="C406" s="14" t="s">
        <v>1848</v>
      </c>
      <c r="D406" s="14" t="s">
        <v>224</v>
      </c>
      <c r="E406" s="14" t="s">
        <v>366</v>
      </c>
      <c r="F406" s="16" t="s">
        <v>1849</v>
      </c>
      <c r="G406" s="15">
        <v>3</v>
      </c>
      <c r="H406" s="14" t="s">
        <v>2377</v>
      </c>
      <c r="I406" s="15">
        <v>5</v>
      </c>
      <c r="J406" s="14" t="s">
        <v>2373</v>
      </c>
      <c r="K406" s="15" t="s">
        <v>9</v>
      </c>
      <c r="L406" s="15">
        <v>2</v>
      </c>
      <c r="M406" s="15">
        <v>4009742692</v>
      </c>
      <c r="N406" s="17"/>
      <c r="O406" s="17">
        <v>850</v>
      </c>
      <c r="P406" s="17"/>
      <c r="Q406" s="17">
        <f t="shared" si="7"/>
        <v>850</v>
      </c>
      <c r="R406" s="5"/>
      <c r="AV406" s="5"/>
    </row>
    <row r="407" spans="1:48">
      <c r="A407" s="14">
        <v>20</v>
      </c>
      <c r="B407" s="15">
        <v>1007261027</v>
      </c>
      <c r="C407" s="14" t="s">
        <v>514</v>
      </c>
      <c r="D407" s="14" t="s">
        <v>67</v>
      </c>
      <c r="E407" s="14" t="s">
        <v>515</v>
      </c>
      <c r="F407" s="16" t="s">
        <v>516</v>
      </c>
      <c r="G407" s="15">
        <v>3</v>
      </c>
      <c r="H407" s="14" t="s">
        <v>2377</v>
      </c>
      <c r="I407" s="15">
        <v>3</v>
      </c>
      <c r="J407" s="14" t="s">
        <v>2371</v>
      </c>
      <c r="K407" s="15" t="s">
        <v>174</v>
      </c>
      <c r="L407" s="15">
        <v>2</v>
      </c>
      <c r="M407" s="15">
        <v>4098756243</v>
      </c>
      <c r="N407" s="17"/>
      <c r="O407" s="17">
        <v>850</v>
      </c>
      <c r="P407" s="17"/>
      <c r="Q407" s="17">
        <f t="shared" si="7"/>
        <v>850</v>
      </c>
      <c r="R407" s="5"/>
      <c r="AV407" s="5"/>
    </row>
    <row r="408" spans="1:48">
      <c r="A408" s="14">
        <v>21</v>
      </c>
      <c r="B408" s="15">
        <v>1025433798</v>
      </c>
      <c r="C408" s="14" t="s">
        <v>874</v>
      </c>
      <c r="D408" s="14" t="s">
        <v>71</v>
      </c>
      <c r="E408" s="14" t="s">
        <v>1195</v>
      </c>
      <c r="F408" s="16" t="s">
        <v>1196</v>
      </c>
      <c r="G408" s="15">
        <v>3</v>
      </c>
      <c r="H408" s="14" t="s">
        <v>2377</v>
      </c>
      <c r="I408" s="15">
        <v>5</v>
      </c>
      <c r="J408" s="14" t="s">
        <v>2373</v>
      </c>
      <c r="K408" s="15" t="s">
        <v>174</v>
      </c>
      <c r="L408" s="15">
        <v>2</v>
      </c>
      <c r="M408" s="15">
        <v>4098731437</v>
      </c>
      <c r="N408" s="17"/>
      <c r="O408" s="17">
        <v>850</v>
      </c>
      <c r="P408" s="17"/>
      <c r="Q408" s="17">
        <f t="shared" si="7"/>
        <v>850</v>
      </c>
      <c r="R408" s="5"/>
      <c r="AV408" s="5"/>
    </row>
    <row r="409" spans="1:48">
      <c r="A409" s="14">
        <v>22</v>
      </c>
      <c r="B409" s="15">
        <v>1048005279</v>
      </c>
      <c r="C409" s="14" t="s">
        <v>369</v>
      </c>
      <c r="D409" s="14" t="s">
        <v>243</v>
      </c>
      <c r="E409" s="14" t="s">
        <v>2135</v>
      </c>
      <c r="F409" s="16" t="s">
        <v>2136</v>
      </c>
      <c r="G409" s="15">
        <v>3</v>
      </c>
      <c r="H409" s="14" t="s">
        <v>2377</v>
      </c>
      <c r="I409" s="15">
        <v>4</v>
      </c>
      <c r="J409" s="14" t="s">
        <v>2372</v>
      </c>
      <c r="K409" s="15" t="s">
        <v>9</v>
      </c>
      <c r="L409" s="15">
        <v>2</v>
      </c>
      <c r="M409" s="15">
        <v>4052625624</v>
      </c>
      <c r="N409" s="17"/>
      <c r="O409" s="17">
        <v>850</v>
      </c>
      <c r="P409" s="17"/>
      <c r="Q409" s="17">
        <f t="shared" si="7"/>
        <v>850</v>
      </c>
      <c r="R409" s="5"/>
      <c r="AV409" s="5"/>
    </row>
    <row r="410" spans="1:48">
      <c r="A410" s="14">
        <v>23</v>
      </c>
      <c r="B410" s="15">
        <v>1010177586</v>
      </c>
      <c r="C410" s="14" t="s">
        <v>630</v>
      </c>
      <c r="D410" s="14" t="s">
        <v>949</v>
      </c>
      <c r="E410" s="14" t="s">
        <v>950</v>
      </c>
      <c r="F410" s="16" t="s">
        <v>951</v>
      </c>
      <c r="G410" s="15">
        <v>3</v>
      </c>
      <c r="H410" s="14" t="s">
        <v>2377</v>
      </c>
      <c r="I410" s="15">
        <v>5</v>
      </c>
      <c r="J410" s="14" t="s">
        <v>2373</v>
      </c>
      <c r="K410" s="15" t="s">
        <v>9</v>
      </c>
      <c r="L410" s="15">
        <v>2</v>
      </c>
      <c r="M410" s="15">
        <v>4010654845</v>
      </c>
      <c r="N410" s="17"/>
      <c r="O410" s="17">
        <v>850</v>
      </c>
      <c r="P410" s="17"/>
      <c r="Q410" s="17">
        <f t="shared" si="7"/>
        <v>850</v>
      </c>
      <c r="R410" s="5"/>
      <c r="AV410" s="5"/>
    </row>
    <row r="411" spans="1:48">
      <c r="A411" s="14">
        <v>24</v>
      </c>
      <c r="B411" s="15">
        <v>1025485962</v>
      </c>
      <c r="C411" s="14" t="s">
        <v>238</v>
      </c>
      <c r="D411" s="14" t="s">
        <v>1301</v>
      </c>
      <c r="E411" s="14" t="s">
        <v>1302</v>
      </c>
      <c r="F411" s="16" t="s">
        <v>1303</v>
      </c>
      <c r="G411" s="15">
        <v>3</v>
      </c>
      <c r="H411" s="14" t="s">
        <v>2377</v>
      </c>
      <c r="I411" s="15">
        <v>5</v>
      </c>
      <c r="J411" s="14" t="s">
        <v>2373</v>
      </c>
      <c r="K411" s="15" t="s">
        <v>48</v>
      </c>
      <c r="L411" s="15">
        <v>2</v>
      </c>
      <c r="M411" s="15">
        <v>4098724686</v>
      </c>
      <c r="N411" s="17"/>
      <c r="O411" s="17">
        <v>850</v>
      </c>
      <c r="P411" s="17"/>
      <c r="Q411" s="17">
        <f t="shared" si="7"/>
        <v>850</v>
      </c>
      <c r="R411" s="5"/>
      <c r="AV411" s="5"/>
    </row>
    <row r="412" spans="1:48">
      <c r="A412" s="14">
        <v>25</v>
      </c>
      <c r="B412" s="15">
        <v>1025717275</v>
      </c>
      <c r="C412" s="14" t="s">
        <v>238</v>
      </c>
      <c r="D412" s="14" t="s">
        <v>118</v>
      </c>
      <c r="E412" s="14" t="s">
        <v>1687</v>
      </c>
      <c r="F412" s="16" t="s">
        <v>1688</v>
      </c>
      <c r="G412" s="15">
        <v>3</v>
      </c>
      <c r="H412" s="14" t="s">
        <v>2377</v>
      </c>
      <c r="I412" s="15">
        <v>3</v>
      </c>
      <c r="J412" s="14" t="s">
        <v>2371</v>
      </c>
      <c r="K412" s="15" t="s">
        <v>541</v>
      </c>
      <c r="L412" s="15">
        <v>2</v>
      </c>
      <c r="M412" s="15">
        <v>4010355716</v>
      </c>
      <c r="N412" s="17"/>
      <c r="O412" s="17">
        <v>850</v>
      </c>
      <c r="P412" s="17"/>
      <c r="Q412" s="17">
        <f t="shared" si="7"/>
        <v>850</v>
      </c>
      <c r="R412" s="5"/>
      <c r="AV412" s="5"/>
    </row>
    <row r="413" spans="1:48">
      <c r="A413" s="14">
        <v>26</v>
      </c>
      <c r="B413" s="15">
        <v>1025762593</v>
      </c>
      <c r="C413" s="14" t="s">
        <v>794</v>
      </c>
      <c r="D413" s="14" t="s">
        <v>5</v>
      </c>
      <c r="E413" s="14" t="s">
        <v>216</v>
      </c>
      <c r="F413" s="16" t="s">
        <v>1759</v>
      </c>
      <c r="G413" s="15">
        <v>3</v>
      </c>
      <c r="H413" s="14" t="s">
        <v>2377</v>
      </c>
      <c r="I413" s="15">
        <v>5</v>
      </c>
      <c r="J413" s="14" t="s">
        <v>2373</v>
      </c>
      <c r="K413" s="15" t="s">
        <v>384</v>
      </c>
      <c r="L413" s="15">
        <v>2</v>
      </c>
      <c r="M413" s="15">
        <v>4098757991</v>
      </c>
      <c r="N413" s="17"/>
      <c r="O413" s="17">
        <v>850</v>
      </c>
      <c r="P413" s="17"/>
      <c r="Q413" s="17">
        <f t="shared" si="7"/>
        <v>850</v>
      </c>
      <c r="R413" s="5"/>
      <c r="AV413" s="5"/>
    </row>
    <row r="414" spans="1:48">
      <c r="A414" s="14">
        <v>27</v>
      </c>
      <c r="B414" s="15">
        <v>1025438506</v>
      </c>
      <c r="C414" s="14" t="s">
        <v>363</v>
      </c>
      <c r="D414" s="14" t="s">
        <v>162</v>
      </c>
      <c r="E414" s="14" t="s">
        <v>1205</v>
      </c>
      <c r="F414" s="16" t="s">
        <v>1206</v>
      </c>
      <c r="G414" s="15">
        <v>3</v>
      </c>
      <c r="H414" s="14" t="s">
        <v>2377</v>
      </c>
      <c r="I414" s="15">
        <v>5</v>
      </c>
      <c r="J414" s="14" t="s">
        <v>2373</v>
      </c>
      <c r="K414" s="15" t="s">
        <v>42</v>
      </c>
      <c r="L414" s="15">
        <v>2</v>
      </c>
      <c r="M414" s="15">
        <v>4098757789</v>
      </c>
      <c r="N414" s="17"/>
      <c r="O414" s="17">
        <v>850</v>
      </c>
      <c r="P414" s="17"/>
      <c r="Q414" s="17">
        <f t="shared" si="7"/>
        <v>850</v>
      </c>
      <c r="R414" s="5"/>
      <c r="AV414" s="5"/>
    </row>
    <row r="415" spans="1:48">
      <c r="A415" s="14">
        <v>28</v>
      </c>
      <c r="B415" s="15">
        <v>1025559380</v>
      </c>
      <c r="C415" s="14" t="s">
        <v>363</v>
      </c>
      <c r="D415" s="14" t="s">
        <v>376</v>
      </c>
      <c r="E415" s="14" t="s">
        <v>245</v>
      </c>
      <c r="F415" s="16" t="s">
        <v>2345</v>
      </c>
      <c r="G415" s="15">
        <v>3</v>
      </c>
      <c r="H415" s="14" t="s">
        <v>2377</v>
      </c>
      <c r="I415" s="15">
        <v>6</v>
      </c>
      <c r="J415" s="14" t="s">
        <v>2374</v>
      </c>
      <c r="K415" s="15" t="s">
        <v>9</v>
      </c>
      <c r="L415" s="15">
        <v>2</v>
      </c>
      <c r="M415" s="15">
        <v>4066535806</v>
      </c>
      <c r="N415" s="17">
        <f>340+850</f>
        <v>1190</v>
      </c>
      <c r="O415" s="17">
        <v>850</v>
      </c>
      <c r="P415" s="17"/>
      <c r="Q415" s="17">
        <f t="shared" si="7"/>
        <v>2040</v>
      </c>
      <c r="R415" s="5"/>
      <c r="AV415" s="5"/>
    </row>
    <row r="416" spans="1:48">
      <c r="A416" s="14">
        <v>29</v>
      </c>
      <c r="B416" s="15">
        <v>1025551428</v>
      </c>
      <c r="C416" s="14" t="s">
        <v>1169</v>
      </c>
      <c r="D416" s="14" t="s">
        <v>291</v>
      </c>
      <c r="E416" s="14" t="s">
        <v>1463</v>
      </c>
      <c r="F416" s="16" t="s">
        <v>1464</v>
      </c>
      <c r="G416" s="15">
        <v>3</v>
      </c>
      <c r="H416" s="14" t="s">
        <v>2377</v>
      </c>
      <c r="I416" s="15">
        <v>3</v>
      </c>
      <c r="J416" s="14" t="s">
        <v>2371</v>
      </c>
      <c r="K416" s="15" t="s">
        <v>42</v>
      </c>
      <c r="L416" s="15">
        <v>2</v>
      </c>
      <c r="M416" s="15">
        <v>4098733294</v>
      </c>
      <c r="N416" s="17"/>
      <c r="O416" s="17">
        <v>850</v>
      </c>
      <c r="P416" s="17"/>
      <c r="Q416" s="17">
        <f t="shared" si="7"/>
        <v>850</v>
      </c>
      <c r="R416" s="5"/>
      <c r="AV416" s="5"/>
    </row>
    <row r="417" spans="1:48">
      <c r="A417" s="14">
        <v>30</v>
      </c>
      <c r="B417" s="15">
        <v>1025525609</v>
      </c>
      <c r="C417" s="14" t="s">
        <v>1169</v>
      </c>
      <c r="D417" s="14" t="s">
        <v>291</v>
      </c>
      <c r="E417" s="14" t="s">
        <v>1381</v>
      </c>
      <c r="F417" s="16" t="s">
        <v>1382</v>
      </c>
      <c r="G417" s="15">
        <v>3</v>
      </c>
      <c r="H417" s="14" t="s">
        <v>2377</v>
      </c>
      <c r="I417" s="15">
        <v>6</v>
      </c>
      <c r="J417" s="14" t="s">
        <v>2374</v>
      </c>
      <c r="K417" s="15" t="s">
        <v>9</v>
      </c>
      <c r="L417" s="15">
        <v>2</v>
      </c>
      <c r="M417" s="15">
        <v>4051310204</v>
      </c>
      <c r="N417" s="17"/>
      <c r="O417" s="17">
        <v>850</v>
      </c>
      <c r="P417" s="17"/>
      <c r="Q417" s="17">
        <f t="shared" si="7"/>
        <v>850</v>
      </c>
      <c r="R417" s="5"/>
      <c r="AV417" s="5"/>
    </row>
    <row r="418" spans="1:48">
      <c r="A418" s="14">
        <v>31</v>
      </c>
      <c r="B418" s="15">
        <v>1025749055</v>
      </c>
      <c r="C418" s="14" t="s">
        <v>920</v>
      </c>
      <c r="D418" s="14" t="s">
        <v>436</v>
      </c>
      <c r="E418" s="14" t="s">
        <v>1741</v>
      </c>
      <c r="F418" s="16" t="s">
        <v>1742</v>
      </c>
      <c r="G418" s="15">
        <v>3</v>
      </c>
      <c r="H418" s="14" t="s">
        <v>2377</v>
      </c>
      <c r="I418" s="15">
        <v>5</v>
      </c>
      <c r="J418" s="14" t="s">
        <v>2373</v>
      </c>
      <c r="K418" s="15" t="s">
        <v>187</v>
      </c>
      <c r="L418" s="15">
        <v>2</v>
      </c>
      <c r="M418" s="15">
        <v>4098751519</v>
      </c>
      <c r="N418" s="17"/>
      <c r="O418" s="17">
        <v>850</v>
      </c>
      <c r="P418" s="17"/>
      <c r="Q418" s="17">
        <f t="shared" si="7"/>
        <v>850</v>
      </c>
      <c r="R418" s="5"/>
      <c r="AV418" s="5"/>
    </row>
    <row r="419" spans="1:48">
      <c r="A419" s="14">
        <v>32</v>
      </c>
      <c r="B419" s="15">
        <v>1041703173</v>
      </c>
      <c r="C419" s="14" t="s">
        <v>920</v>
      </c>
      <c r="D419" s="14" t="s">
        <v>804</v>
      </c>
      <c r="E419" s="14" t="s">
        <v>2003</v>
      </c>
      <c r="F419" s="16" t="s">
        <v>2004</v>
      </c>
      <c r="G419" s="15">
        <v>3</v>
      </c>
      <c r="H419" s="14" t="s">
        <v>2377</v>
      </c>
      <c r="I419" s="15">
        <v>5</v>
      </c>
      <c r="J419" s="14" t="s">
        <v>2373</v>
      </c>
      <c r="K419" s="15" t="s">
        <v>9</v>
      </c>
      <c r="L419" s="15">
        <v>2</v>
      </c>
      <c r="M419" s="15">
        <v>4017757151</v>
      </c>
      <c r="N419" s="17"/>
      <c r="O419" s="17">
        <v>850</v>
      </c>
      <c r="P419" s="17"/>
      <c r="Q419" s="17">
        <f t="shared" si="7"/>
        <v>850</v>
      </c>
      <c r="R419" s="5"/>
      <c r="AV419" s="5"/>
    </row>
    <row r="420" spans="1:48">
      <c r="A420" s="14">
        <v>33</v>
      </c>
      <c r="B420" s="15">
        <v>8000062546</v>
      </c>
      <c r="C420" s="14" t="s">
        <v>805</v>
      </c>
      <c r="D420" s="14" t="s">
        <v>332</v>
      </c>
      <c r="E420" s="14" t="s">
        <v>2262</v>
      </c>
      <c r="F420" s="16" t="s">
        <v>2263</v>
      </c>
      <c r="G420" s="15">
        <v>3</v>
      </c>
      <c r="H420" s="14" t="s">
        <v>2377</v>
      </c>
      <c r="I420" s="15">
        <v>3</v>
      </c>
      <c r="J420" s="14" t="s">
        <v>2371</v>
      </c>
      <c r="K420" s="15" t="s">
        <v>42</v>
      </c>
      <c r="L420" s="15">
        <v>2</v>
      </c>
      <c r="M420" s="15">
        <v>4098734150</v>
      </c>
      <c r="N420" s="17"/>
      <c r="O420" s="17">
        <v>850</v>
      </c>
      <c r="P420" s="17"/>
      <c r="Q420" s="17">
        <f t="shared" si="7"/>
        <v>850</v>
      </c>
      <c r="R420" s="5"/>
      <c r="AV420" s="5"/>
    </row>
    <row r="421" spans="1:48">
      <c r="A421" s="14">
        <v>34</v>
      </c>
      <c r="B421" s="15">
        <v>1006788254</v>
      </c>
      <c r="C421" s="14" t="s">
        <v>169</v>
      </c>
      <c r="D421" s="14" t="s">
        <v>71</v>
      </c>
      <c r="E421" s="14" t="s">
        <v>429</v>
      </c>
      <c r="F421" s="16" t="s">
        <v>430</v>
      </c>
      <c r="G421" s="15">
        <v>3</v>
      </c>
      <c r="H421" s="14" t="s">
        <v>2377</v>
      </c>
      <c r="I421" s="15">
        <v>6</v>
      </c>
      <c r="J421" s="14" t="s">
        <v>2374</v>
      </c>
      <c r="K421" s="15" t="s">
        <v>9</v>
      </c>
      <c r="L421" s="15">
        <v>2</v>
      </c>
      <c r="M421" s="15">
        <v>4030435716</v>
      </c>
      <c r="N421" s="17"/>
      <c r="O421" s="17">
        <v>850</v>
      </c>
      <c r="P421" s="17"/>
      <c r="Q421" s="17">
        <f t="shared" si="7"/>
        <v>850</v>
      </c>
      <c r="R421" s="5"/>
      <c r="AV421" s="5"/>
    </row>
    <row r="422" spans="1:48">
      <c r="A422" s="14">
        <v>35</v>
      </c>
      <c r="B422" s="15">
        <v>1025495528</v>
      </c>
      <c r="C422" s="14" t="s">
        <v>548</v>
      </c>
      <c r="D422" s="14" t="s">
        <v>192</v>
      </c>
      <c r="E422" s="14" t="s">
        <v>1321</v>
      </c>
      <c r="F422" s="16" t="s">
        <v>1322</v>
      </c>
      <c r="G422" s="15">
        <v>3</v>
      </c>
      <c r="H422" s="14" t="s">
        <v>2377</v>
      </c>
      <c r="I422" s="15">
        <v>3</v>
      </c>
      <c r="J422" s="14" t="s">
        <v>2371</v>
      </c>
      <c r="K422" s="15" t="s">
        <v>174</v>
      </c>
      <c r="L422" s="15">
        <v>2</v>
      </c>
      <c r="M422" s="15">
        <v>4098760682</v>
      </c>
      <c r="N422" s="17"/>
      <c r="O422" s="17">
        <v>850</v>
      </c>
      <c r="P422" s="17"/>
      <c r="Q422" s="17">
        <f t="shared" si="7"/>
        <v>850</v>
      </c>
      <c r="R422" s="5"/>
      <c r="AV422" s="5"/>
    </row>
    <row r="423" spans="1:48">
      <c r="A423" s="14">
        <v>36</v>
      </c>
      <c r="B423" s="15">
        <v>1027259196</v>
      </c>
      <c r="C423" s="14" t="s">
        <v>689</v>
      </c>
      <c r="D423" s="14" t="s">
        <v>614</v>
      </c>
      <c r="E423" s="14" t="s">
        <v>1903</v>
      </c>
      <c r="F423" s="16" t="s">
        <v>1904</v>
      </c>
      <c r="G423" s="15">
        <v>3</v>
      </c>
      <c r="H423" s="14" t="s">
        <v>2377</v>
      </c>
      <c r="I423" s="15">
        <v>5</v>
      </c>
      <c r="J423" s="14" t="s">
        <v>2373</v>
      </c>
      <c r="K423" s="15" t="s">
        <v>9</v>
      </c>
      <c r="L423" s="15">
        <v>2</v>
      </c>
      <c r="M423" s="15">
        <v>4032579715</v>
      </c>
      <c r="N423" s="17"/>
      <c r="O423" s="17">
        <v>850</v>
      </c>
      <c r="P423" s="17"/>
      <c r="Q423" s="17">
        <f t="shared" si="7"/>
        <v>850</v>
      </c>
      <c r="R423" s="5"/>
      <c r="AV423" s="5"/>
    </row>
    <row r="424" spans="1:48">
      <c r="A424" s="14">
        <v>37</v>
      </c>
      <c r="B424" s="15">
        <v>1025652372</v>
      </c>
      <c r="C424" s="14" t="s">
        <v>1161</v>
      </c>
      <c r="D424" s="14" t="s">
        <v>572</v>
      </c>
      <c r="E424" s="14" t="s">
        <v>739</v>
      </c>
      <c r="F424" s="16" t="s">
        <v>1608</v>
      </c>
      <c r="G424" s="15">
        <v>3</v>
      </c>
      <c r="H424" s="14" t="s">
        <v>2377</v>
      </c>
      <c r="I424" s="15">
        <v>5</v>
      </c>
      <c r="J424" s="14" t="s">
        <v>2373</v>
      </c>
      <c r="K424" s="15" t="s">
        <v>160</v>
      </c>
      <c r="L424" s="15">
        <v>2</v>
      </c>
      <c r="M424" s="15">
        <v>4098751845</v>
      </c>
      <c r="N424" s="17"/>
      <c r="O424" s="17">
        <v>850</v>
      </c>
      <c r="P424" s="17"/>
      <c r="Q424" s="17">
        <f t="shared" si="7"/>
        <v>850</v>
      </c>
      <c r="R424" s="5"/>
      <c r="AV424" s="5"/>
    </row>
    <row r="425" spans="1:48">
      <c r="A425" s="14">
        <v>38</v>
      </c>
      <c r="B425" s="15">
        <v>1025524099</v>
      </c>
      <c r="C425" s="14" t="s">
        <v>1375</v>
      </c>
      <c r="D425" s="14" t="s">
        <v>225</v>
      </c>
      <c r="E425" s="14" t="s">
        <v>1376</v>
      </c>
      <c r="F425" s="16" t="s">
        <v>1377</v>
      </c>
      <c r="G425" s="15">
        <v>3</v>
      </c>
      <c r="H425" s="14" t="s">
        <v>2377</v>
      </c>
      <c r="I425" s="15">
        <v>3</v>
      </c>
      <c r="J425" s="14" t="s">
        <v>2371</v>
      </c>
      <c r="K425" s="15" t="s">
        <v>187</v>
      </c>
      <c r="L425" s="15">
        <v>2</v>
      </c>
      <c r="M425" s="15">
        <v>4098733278</v>
      </c>
      <c r="N425" s="17"/>
      <c r="O425" s="17">
        <v>850</v>
      </c>
      <c r="P425" s="17"/>
      <c r="Q425" s="17">
        <f t="shared" si="7"/>
        <v>850</v>
      </c>
      <c r="R425" s="5"/>
      <c r="AV425" s="5"/>
    </row>
    <row r="426" spans="1:48">
      <c r="A426" s="14">
        <v>39</v>
      </c>
      <c r="B426" s="15">
        <v>1025480485</v>
      </c>
      <c r="C426" s="14" t="s">
        <v>1275</v>
      </c>
      <c r="D426" s="14" t="s">
        <v>981</v>
      </c>
      <c r="E426" s="14" t="s">
        <v>1276</v>
      </c>
      <c r="F426" s="16" t="s">
        <v>1277</v>
      </c>
      <c r="G426" s="15">
        <v>3</v>
      </c>
      <c r="H426" s="14" t="s">
        <v>2377</v>
      </c>
      <c r="I426" s="15">
        <v>3</v>
      </c>
      <c r="J426" s="14" t="s">
        <v>2371</v>
      </c>
      <c r="K426" s="15" t="s">
        <v>174</v>
      </c>
      <c r="L426" s="15">
        <v>2</v>
      </c>
      <c r="M426" s="15">
        <v>4098757428</v>
      </c>
      <c r="N426" s="17"/>
      <c r="O426" s="17">
        <v>850</v>
      </c>
      <c r="P426" s="17"/>
      <c r="Q426" s="17">
        <f t="shared" si="7"/>
        <v>850</v>
      </c>
      <c r="R426" s="5"/>
      <c r="AV426" s="5"/>
    </row>
    <row r="427" spans="1:48">
      <c r="A427" s="14">
        <v>40</v>
      </c>
      <c r="B427" s="15">
        <v>8000061823</v>
      </c>
      <c r="C427" s="14" t="s">
        <v>214</v>
      </c>
      <c r="D427" s="14" t="s">
        <v>2201</v>
      </c>
      <c r="E427" s="14" t="s">
        <v>2202</v>
      </c>
      <c r="F427" s="16" t="s">
        <v>2203</v>
      </c>
      <c r="G427" s="15">
        <v>3</v>
      </c>
      <c r="H427" s="14" t="s">
        <v>2377</v>
      </c>
      <c r="I427" s="15">
        <v>3</v>
      </c>
      <c r="J427" s="14" t="s">
        <v>2371</v>
      </c>
      <c r="K427" s="15" t="s">
        <v>384</v>
      </c>
      <c r="L427" s="15">
        <v>2</v>
      </c>
      <c r="M427" s="15">
        <v>4098759366</v>
      </c>
      <c r="N427" s="17"/>
      <c r="O427" s="17">
        <v>850</v>
      </c>
      <c r="P427" s="17"/>
      <c r="Q427" s="17">
        <f t="shared" si="7"/>
        <v>850</v>
      </c>
      <c r="R427" s="5"/>
      <c r="AV427" s="5"/>
    </row>
    <row r="428" spans="1:48">
      <c r="A428" s="14">
        <v>41</v>
      </c>
      <c r="B428" s="15">
        <v>1044400579</v>
      </c>
      <c r="C428" s="14" t="s">
        <v>939</v>
      </c>
      <c r="D428" s="14" t="s">
        <v>191</v>
      </c>
      <c r="E428" s="14" t="s">
        <v>2072</v>
      </c>
      <c r="F428" s="16" t="s">
        <v>2073</v>
      </c>
      <c r="G428" s="15">
        <v>3</v>
      </c>
      <c r="H428" s="14" t="s">
        <v>2377</v>
      </c>
      <c r="I428" s="15">
        <v>6</v>
      </c>
      <c r="J428" s="14" t="s">
        <v>2374</v>
      </c>
      <c r="K428" s="15" t="s">
        <v>9</v>
      </c>
      <c r="L428" s="15">
        <v>2</v>
      </c>
      <c r="M428" s="15">
        <v>4059840210</v>
      </c>
      <c r="N428" s="17"/>
      <c r="O428" s="17">
        <v>850</v>
      </c>
      <c r="P428" s="17"/>
      <c r="Q428" s="17">
        <f t="shared" si="7"/>
        <v>850</v>
      </c>
      <c r="R428" s="5"/>
      <c r="AV428" s="5"/>
    </row>
    <row r="429" spans="1:48">
      <c r="A429" s="14">
        <v>42</v>
      </c>
      <c r="B429" s="15">
        <v>1047244384</v>
      </c>
      <c r="C429" s="14" t="s">
        <v>277</v>
      </c>
      <c r="D429" s="14" t="s">
        <v>1176</v>
      </c>
      <c r="E429" s="14" t="s">
        <v>257</v>
      </c>
      <c r="F429" s="16" t="s">
        <v>2127</v>
      </c>
      <c r="G429" s="15">
        <v>3</v>
      </c>
      <c r="H429" s="14" t="s">
        <v>2377</v>
      </c>
      <c r="I429" s="15">
        <v>6</v>
      </c>
      <c r="J429" s="14" t="s">
        <v>2374</v>
      </c>
      <c r="K429" s="15" t="s">
        <v>9</v>
      </c>
      <c r="L429" s="15">
        <v>2</v>
      </c>
      <c r="M429" s="15">
        <v>4057917143</v>
      </c>
      <c r="N429" s="17"/>
      <c r="O429" s="17">
        <v>850</v>
      </c>
      <c r="P429" s="17"/>
      <c r="Q429" s="17">
        <f t="shared" si="7"/>
        <v>850</v>
      </c>
      <c r="R429" s="5"/>
      <c r="AV429" s="5"/>
    </row>
    <row r="430" spans="1:48">
      <c r="A430" s="14">
        <v>43</v>
      </c>
      <c r="B430" s="15">
        <v>1025539381</v>
      </c>
      <c r="C430" s="14" t="s">
        <v>291</v>
      </c>
      <c r="D430" s="14" t="s">
        <v>254</v>
      </c>
      <c r="E430" s="14" t="s">
        <v>1425</v>
      </c>
      <c r="F430" s="16" t="s">
        <v>1426</v>
      </c>
      <c r="G430" s="15">
        <v>3</v>
      </c>
      <c r="H430" s="14" t="s">
        <v>2377</v>
      </c>
      <c r="I430" s="15">
        <v>5</v>
      </c>
      <c r="J430" s="14" t="s">
        <v>2373</v>
      </c>
      <c r="K430" s="15" t="s">
        <v>174</v>
      </c>
      <c r="L430" s="15">
        <v>2</v>
      </c>
      <c r="M430" s="15">
        <v>4098716349</v>
      </c>
      <c r="N430" s="17"/>
      <c r="O430" s="17">
        <v>850</v>
      </c>
      <c r="P430" s="17"/>
      <c r="Q430" s="17">
        <f t="shared" si="7"/>
        <v>850</v>
      </c>
      <c r="R430" s="5"/>
      <c r="AV430" s="5"/>
    </row>
    <row r="431" spans="1:48">
      <c r="A431" s="14">
        <v>44</v>
      </c>
      <c r="B431" s="15">
        <v>1025646328</v>
      </c>
      <c r="C431" s="14" t="s">
        <v>234</v>
      </c>
      <c r="D431" s="14" t="s">
        <v>1598</v>
      </c>
      <c r="E431" s="14" t="s">
        <v>1599</v>
      </c>
      <c r="F431" s="16" t="s">
        <v>1600</v>
      </c>
      <c r="G431" s="15">
        <v>3</v>
      </c>
      <c r="H431" s="14" t="s">
        <v>2377</v>
      </c>
      <c r="I431" s="15">
        <v>3</v>
      </c>
      <c r="J431" s="14" t="s">
        <v>2371</v>
      </c>
      <c r="K431" s="15" t="s">
        <v>42</v>
      </c>
      <c r="L431" s="15">
        <v>2</v>
      </c>
      <c r="M431" s="15">
        <v>4098731364</v>
      </c>
      <c r="N431" s="17"/>
      <c r="O431" s="17">
        <v>850</v>
      </c>
      <c r="P431" s="17"/>
      <c r="Q431" s="17">
        <f t="shared" si="7"/>
        <v>850</v>
      </c>
      <c r="R431" s="5"/>
      <c r="AV431" s="5"/>
    </row>
    <row r="432" spans="1:48">
      <c r="A432" s="14">
        <v>45</v>
      </c>
      <c r="B432" s="15">
        <v>1044660594</v>
      </c>
      <c r="C432" s="14" t="s">
        <v>332</v>
      </c>
      <c r="D432" s="14" t="s">
        <v>587</v>
      </c>
      <c r="E432" s="14" t="s">
        <v>2080</v>
      </c>
      <c r="F432" s="16" t="s">
        <v>2081</v>
      </c>
      <c r="G432" s="15">
        <v>3</v>
      </c>
      <c r="H432" s="14" t="s">
        <v>2377</v>
      </c>
      <c r="I432" s="15">
        <v>4</v>
      </c>
      <c r="J432" s="14" t="s">
        <v>2372</v>
      </c>
      <c r="K432" s="15" t="s">
        <v>9</v>
      </c>
      <c r="L432" s="15">
        <v>2</v>
      </c>
      <c r="M432" s="15">
        <v>4066746351</v>
      </c>
      <c r="N432" s="17"/>
      <c r="O432" s="17">
        <v>850</v>
      </c>
      <c r="P432" s="17"/>
      <c r="Q432" s="17">
        <f t="shared" si="7"/>
        <v>850</v>
      </c>
      <c r="R432" s="5"/>
      <c r="AV432" s="5"/>
    </row>
    <row r="433" spans="1:48">
      <c r="A433" s="14">
        <v>46</v>
      </c>
      <c r="B433" s="15">
        <v>1006894292</v>
      </c>
      <c r="C433" s="14" t="s">
        <v>447</v>
      </c>
      <c r="D433" s="14" t="s">
        <v>448</v>
      </c>
      <c r="E433" s="14" t="s">
        <v>449</v>
      </c>
      <c r="F433" s="16" t="s">
        <v>450</v>
      </c>
      <c r="G433" s="15">
        <v>3</v>
      </c>
      <c r="H433" s="14" t="s">
        <v>2377</v>
      </c>
      <c r="I433" s="15">
        <v>3</v>
      </c>
      <c r="J433" s="14" t="s">
        <v>2371</v>
      </c>
      <c r="K433" s="15" t="s">
        <v>174</v>
      </c>
      <c r="L433" s="15">
        <v>2</v>
      </c>
      <c r="M433" s="15">
        <v>4098749786</v>
      </c>
      <c r="N433" s="17"/>
      <c r="O433" s="17">
        <v>850</v>
      </c>
      <c r="P433" s="17"/>
      <c r="Q433" s="17">
        <f t="shared" si="7"/>
        <v>850</v>
      </c>
      <c r="R433" s="5"/>
      <c r="AV433" s="5"/>
    </row>
    <row r="434" spans="1:48">
      <c r="A434" s="14">
        <v>47</v>
      </c>
      <c r="B434" s="15">
        <v>1025731830</v>
      </c>
      <c r="C434" s="14" t="s">
        <v>386</v>
      </c>
      <c r="D434" s="14" t="s">
        <v>271</v>
      </c>
      <c r="E434" s="14" t="s">
        <v>1700</v>
      </c>
      <c r="F434" s="16" t="s">
        <v>1701</v>
      </c>
      <c r="G434" s="15">
        <v>3</v>
      </c>
      <c r="H434" s="14" t="s">
        <v>2377</v>
      </c>
      <c r="I434" s="15">
        <v>4</v>
      </c>
      <c r="J434" s="14" t="s">
        <v>2372</v>
      </c>
      <c r="K434" s="15" t="s">
        <v>9</v>
      </c>
      <c r="L434" s="15">
        <v>2</v>
      </c>
      <c r="M434" s="15">
        <v>4057301428</v>
      </c>
      <c r="N434" s="17"/>
      <c r="O434" s="17">
        <v>850</v>
      </c>
      <c r="P434" s="17"/>
      <c r="Q434" s="17">
        <f t="shared" si="7"/>
        <v>850</v>
      </c>
      <c r="R434" s="5"/>
      <c r="AV434" s="5"/>
    </row>
    <row r="435" spans="1:48">
      <c r="A435" s="14">
        <v>48</v>
      </c>
      <c r="B435" s="15">
        <v>1009742183</v>
      </c>
      <c r="C435" s="14" t="s">
        <v>178</v>
      </c>
      <c r="D435" s="14" t="s">
        <v>262</v>
      </c>
      <c r="E435" s="14" t="s">
        <v>913</v>
      </c>
      <c r="F435" s="16" t="s">
        <v>914</v>
      </c>
      <c r="G435" s="15">
        <v>3</v>
      </c>
      <c r="H435" s="14" t="s">
        <v>2377</v>
      </c>
      <c r="I435" s="15">
        <v>5</v>
      </c>
      <c r="J435" s="14" t="s">
        <v>2373</v>
      </c>
      <c r="K435" s="15" t="s">
        <v>9</v>
      </c>
      <c r="L435" s="15">
        <v>2</v>
      </c>
      <c r="M435" s="15">
        <v>4032582872</v>
      </c>
      <c r="N435" s="17"/>
      <c r="O435" s="17">
        <v>850</v>
      </c>
      <c r="P435" s="17"/>
      <c r="Q435" s="17">
        <f t="shared" si="7"/>
        <v>850</v>
      </c>
      <c r="R435" s="5"/>
      <c r="AV435" s="5"/>
    </row>
    <row r="436" spans="1:48">
      <c r="A436" s="14">
        <v>49</v>
      </c>
      <c r="B436" s="15">
        <v>1008522395</v>
      </c>
      <c r="C436" s="14" t="s">
        <v>745</v>
      </c>
      <c r="D436" s="14" t="s">
        <v>546</v>
      </c>
      <c r="E436" s="14" t="s">
        <v>746</v>
      </c>
      <c r="F436" s="16" t="s">
        <v>747</v>
      </c>
      <c r="G436" s="15">
        <v>3</v>
      </c>
      <c r="H436" s="14" t="s">
        <v>2377</v>
      </c>
      <c r="I436" s="15">
        <v>4</v>
      </c>
      <c r="J436" s="14" t="s">
        <v>2372</v>
      </c>
      <c r="K436" s="15" t="s">
        <v>9</v>
      </c>
      <c r="L436" s="15">
        <v>2</v>
      </c>
      <c r="M436" s="15">
        <v>4042589794</v>
      </c>
      <c r="N436" s="17"/>
      <c r="O436" s="17">
        <v>850</v>
      </c>
      <c r="P436" s="17"/>
      <c r="Q436" s="17">
        <f t="shared" si="7"/>
        <v>850</v>
      </c>
      <c r="R436" s="5"/>
      <c r="AV436" s="5"/>
    </row>
    <row r="437" spans="1:48">
      <c r="A437" s="14">
        <v>50</v>
      </c>
      <c r="B437" s="15">
        <v>1040866243</v>
      </c>
      <c r="C437" s="14" t="s">
        <v>411</v>
      </c>
      <c r="D437" s="14" t="s">
        <v>1969</v>
      </c>
      <c r="E437" s="14" t="s">
        <v>1970</v>
      </c>
      <c r="F437" s="16" t="s">
        <v>1971</v>
      </c>
      <c r="G437" s="15">
        <v>3</v>
      </c>
      <c r="H437" s="14" t="s">
        <v>2377</v>
      </c>
      <c r="I437" s="15">
        <v>6</v>
      </c>
      <c r="J437" s="14" t="s">
        <v>2374</v>
      </c>
      <c r="K437" s="15" t="s">
        <v>9</v>
      </c>
      <c r="L437" s="15">
        <v>2</v>
      </c>
      <c r="M437" s="15">
        <v>4055865758</v>
      </c>
      <c r="N437" s="17"/>
      <c r="O437" s="17">
        <v>850</v>
      </c>
      <c r="P437" s="17"/>
      <c r="Q437" s="17">
        <f t="shared" si="7"/>
        <v>850</v>
      </c>
      <c r="R437" s="5"/>
      <c r="AV437" s="5"/>
    </row>
    <row r="438" spans="1:48">
      <c r="A438" s="14">
        <v>51</v>
      </c>
      <c r="B438" s="15">
        <v>1017448312</v>
      </c>
      <c r="C438" s="14" t="s">
        <v>1026</v>
      </c>
      <c r="D438" s="14" t="s">
        <v>83</v>
      </c>
      <c r="E438" s="14" t="s">
        <v>151</v>
      </c>
      <c r="F438" s="16" t="s">
        <v>1027</v>
      </c>
      <c r="G438" s="15">
        <v>3</v>
      </c>
      <c r="H438" s="14" t="s">
        <v>2377</v>
      </c>
      <c r="I438" s="15">
        <v>5</v>
      </c>
      <c r="J438" s="14" t="s">
        <v>2373</v>
      </c>
      <c r="K438" s="15" t="s">
        <v>9</v>
      </c>
      <c r="L438" s="15">
        <v>2</v>
      </c>
      <c r="M438" s="15">
        <v>4013207262</v>
      </c>
      <c r="N438" s="17"/>
      <c r="O438" s="17">
        <v>850</v>
      </c>
      <c r="P438" s="17"/>
      <c r="Q438" s="17">
        <f t="shared" si="7"/>
        <v>850</v>
      </c>
      <c r="R438" s="5"/>
      <c r="AV438" s="5"/>
    </row>
    <row r="439" spans="1:48">
      <c r="A439" s="14">
        <v>52</v>
      </c>
      <c r="B439" s="15">
        <v>1025412333</v>
      </c>
      <c r="C439" s="14" t="s">
        <v>67</v>
      </c>
      <c r="D439" s="14" t="s">
        <v>1121</v>
      </c>
      <c r="E439" s="14" t="s">
        <v>1122</v>
      </c>
      <c r="F439" s="16" t="s">
        <v>1123</v>
      </c>
      <c r="G439" s="15">
        <v>3</v>
      </c>
      <c r="H439" s="14" t="s">
        <v>2377</v>
      </c>
      <c r="I439" s="15">
        <v>5</v>
      </c>
      <c r="J439" s="14" t="s">
        <v>2373</v>
      </c>
      <c r="K439" s="15" t="s">
        <v>187</v>
      </c>
      <c r="L439" s="15">
        <v>2</v>
      </c>
      <c r="M439" s="15">
        <v>4098734797</v>
      </c>
      <c r="N439" s="17"/>
      <c r="O439" s="17">
        <v>850</v>
      </c>
      <c r="P439" s="17"/>
      <c r="Q439" s="17">
        <f t="shared" si="7"/>
        <v>850</v>
      </c>
      <c r="R439" s="5"/>
      <c r="AV439" s="5"/>
    </row>
    <row r="440" spans="1:48">
      <c r="A440" s="14">
        <v>53</v>
      </c>
      <c r="B440" s="15">
        <v>8000062544</v>
      </c>
      <c r="C440" s="14" t="s">
        <v>258</v>
      </c>
      <c r="D440" s="14" t="s">
        <v>2257</v>
      </c>
      <c r="E440" s="14" t="s">
        <v>2258</v>
      </c>
      <c r="F440" s="16" t="s">
        <v>2259</v>
      </c>
      <c r="G440" s="15">
        <v>3</v>
      </c>
      <c r="H440" s="14" t="s">
        <v>2377</v>
      </c>
      <c r="I440" s="15">
        <v>3</v>
      </c>
      <c r="J440" s="14" t="s">
        <v>2371</v>
      </c>
      <c r="K440" s="15" t="s">
        <v>42</v>
      </c>
      <c r="L440" s="15">
        <v>2</v>
      </c>
      <c r="M440" s="15">
        <v>4098733189</v>
      </c>
      <c r="N440" s="17"/>
      <c r="O440" s="17">
        <v>850</v>
      </c>
      <c r="P440" s="17"/>
      <c r="Q440" s="17">
        <f t="shared" si="7"/>
        <v>850</v>
      </c>
      <c r="R440" s="5"/>
      <c r="AV440" s="5"/>
    </row>
    <row r="441" spans="1:48">
      <c r="A441" s="14">
        <v>54</v>
      </c>
      <c r="B441" s="15">
        <v>1025515937</v>
      </c>
      <c r="C441" s="14" t="s">
        <v>1357</v>
      </c>
      <c r="D441" s="14" t="s">
        <v>374</v>
      </c>
      <c r="E441" s="14" t="s">
        <v>1358</v>
      </c>
      <c r="F441" s="16" t="s">
        <v>1359</v>
      </c>
      <c r="G441" s="15">
        <v>3</v>
      </c>
      <c r="H441" s="14" t="s">
        <v>2377</v>
      </c>
      <c r="I441" s="15">
        <v>6</v>
      </c>
      <c r="J441" s="14" t="s">
        <v>2374</v>
      </c>
      <c r="K441" s="15" t="s">
        <v>9</v>
      </c>
      <c r="L441" s="15">
        <v>2</v>
      </c>
      <c r="M441" s="15">
        <v>4063653174</v>
      </c>
      <c r="N441" s="17"/>
      <c r="O441" s="17">
        <v>850</v>
      </c>
      <c r="P441" s="17"/>
      <c r="Q441" s="17">
        <f t="shared" si="7"/>
        <v>850</v>
      </c>
      <c r="R441" s="5"/>
      <c r="AV441" s="5"/>
    </row>
    <row r="442" spans="1:48">
      <c r="A442" s="14">
        <v>55</v>
      </c>
      <c r="B442" s="15">
        <v>1025417591</v>
      </c>
      <c r="C442" s="14" t="s">
        <v>982</v>
      </c>
      <c r="D442" s="14" t="s">
        <v>1139</v>
      </c>
      <c r="E442" s="14" t="s">
        <v>1140</v>
      </c>
      <c r="F442" s="16" t="s">
        <v>1141</v>
      </c>
      <c r="G442" s="15">
        <v>3</v>
      </c>
      <c r="H442" s="14" t="s">
        <v>2377</v>
      </c>
      <c r="I442" s="15">
        <v>5</v>
      </c>
      <c r="J442" s="14" t="s">
        <v>2373</v>
      </c>
      <c r="K442" s="15" t="s">
        <v>160</v>
      </c>
      <c r="L442" s="15">
        <v>2</v>
      </c>
      <c r="M442" s="15">
        <v>4098713277</v>
      </c>
      <c r="N442" s="17"/>
      <c r="O442" s="17">
        <v>850</v>
      </c>
      <c r="P442" s="17"/>
      <c r="Q442" s="17">
        <f t="shared" si="7"/>
        <v>850</v>
      </c>
      <c r="R442" s="5"/>
      <c r="AV442" s="5"/>
    </row>
    <row r="443" spans="1:48">
      <c r="A443" s="14">
        <v>56</v>
      </c>
      <c r="B443" s="15">
        <v>1008614137</v>
      </c>
      <c r="C443" s="14" t="s">
        <v>781</v>
      </c>
      <c r="D443" s="14" t="s">
        <v>598</v>
      </c>
      <c r="E443" s="14" t="s">
        <v>782</v>
      </c>
      <c r="F443" s="16" t="s">
        <v>783</v>
      </c>
      <c r="G443" s="15">
        <v>3</v>
      </c>
      <c r="H443" s="14" t="s">
        <v>2377</v>
      </c>
      <c r="I443" s="15">
        <v>3</v>
      </c>
      <c r="J443" s="14" t="s">
        <v>2371</v>
      </c>
      <c r="K443" s="15" t="s">
        <v>160</v>
      </c>
      <c r="L443" s="15">
        <v>2</v>
      </c>
      <c r="M443" s="15">
        <v>4098950449</v>
      </c>
      <c r="N443" s="17"/>
      <c r="O443" s="17">
        <v>850</v>
      </c>
      <c r="P443" s="17"/>
      <c r="Q443" s="17">
        <f t="shared" si="7"/>
        <v>850</v>
      </c>
      <c r="R443" s="5"/>
      <c r="AV443" s="5"/>
    </row>
    <row r="444" spans="1:48">
      <c r="A444" s="14">
        <v>57</v>
      </c>
      <c r="B444" s="15">
        <v>1025780591</v>
      </c>
      <c r="C444" s="14" t="s">
        <v>272</v>
      </c>
      <c r="D444" s="14" t="s">
        <v>192</v>
      </c>
      <c r="E444" s="14" t="s">
        <v>1790</v>
      </c>
      <c r="F444" s="16" t="s">
        <v>1791</v>
      </c>
      <c r="G444" s="15">
        <v>3</v>
      </c>
      <c r="H444" s="14" t="s">
        <v>2377</v>
      </c>
      <c r="I444" s="15">
        <v>5</v>
      </c>
      <c r="J444" s="14" t="s">
        <v>2373</v>
      </c>
      <c r="K444" s="15" t="s">
        <v>9</v>
      </c>
      <c r="L444" s="15">
        <v>2</v>
      </c>
      <c r="M444" s="15">
        <v>4032428687</v>
      </c>
      <c r="N444" s="17"/>
      <c r="O444" s="17">
        <v>850</v>
      </c>
      <c r="P444" s="17"/>
      <c r="Q444" s="17">
        <f t="shared" si="7"/>
        <v>850</v>
      </c>
      <c r="R444" s="5"/>
      <c r="AV444" s="5"/>
    </row>
    <row r="445" spans="1:48">
      <c r="A445" s="14">
        <v>58</v>
      </c>
      <c r="B445" s="15">
        <v>8000062572</v>
      </c>
      <c r="C445" s="14" t="s">
        <v>835</v>
      </c>
      <c r="D445" s="14" t="s">
        <v>2200</v>
      </c>
      <c r="E445" s="14" t="s">
        <v>2264</v>
      </c>
      <c r="F445" s="16" t="s">
        <v>2265</v>
      </c>
      <c r="G445" s="15">
        <v>3</v>
      </c>
      <c r="H445" s="14" t="s">
        <v>2377</v>
      </c>
      <c r="I445" s="15">
        <v>4</v>
      </c>
      <c r="J445" s="14" t="s">
        <v>2372</v>
      </c>
      <c r="K445" s="15" t="s">
        <v>9</v>
      </c>
      <c r="L445" s="15">
        <v>2</v>
      </c>
      <c r="M445" s="15">
        <v>4098727340</v>
      </c>
      <c r="N445" s="17"/>
      <c r="O445" s="17">
        <v>850</v>
      </c>
      <c r="P445" s="17"/>
      <c r="Q445" s="17">
        <f t="shared" si="7"/>
        <v>850</v>
      </c>
      <c r="R445" s="5"/>
      <c r="AV445" s="5"/>
    </row>
    <row r="446" spans="1:48">
      <c r="A446" s="14">
        <v>59</v>
      </c>
      <c r="B446" s="15">
        <v>1006222364</v>
      </c>
      <c r="C446" s="14" t="s">
        <v>320</v>
      </c>
      <c r="D446" s="14" t="s">
        <v>321</v>
      </c>
      <c r="E446" s="14" t="s">
        <v>322</v>
      </c>
      <c r="F446" s="16" t="s">
        <v>323</v>
      </c>
      <c r="G446" s="15">
        <v>3</v>
      </c>
      <c r="H446" s="14" t="s">
        <v>2377</v>
      </c>
      <c r="I446" s="15">
        <v>3</v>
      </c>
      <c r="J446" s="14" t="s">
        <v>2371</v>
      </c>
      <c r="K446" s="15" t="s">
        <v>174</v>
      </c>
      <c r="L446" s="15">
        <v>2</v>
      </c>
      <c r="M446" s="15">
        <v>4098731518</v>
      </c>
      <c r="N446" s="17"/>
      <c r="O446" s="17">
        <v>850</v>
      </c>
      <c r="P446" s="17">
        <v>484.5</v>
      </c>
      <c r="Q446" s="17">
        <f t="shared" si="7"/>
        <v>365.5</v>
      </c>
      <c r="R446" s="5"/>
      <c r="AV446" s="5"/>
    </row>
    <row r="447" spans="1:48">
      <c r="A447" s="14">
        <v>60</v>
      </c>
      <c r="B447" s="15">
        <v>1008642471</v>
      </c>
      <c r="C447" s="14" t="s">
        <v>788</v>
      </c>
      <c r="D447" s="14" t="s">
        <v>338</v>
      </c>
      <c r="E447" s="14" t="s">
        <v>241</v>
      </c>
      <c r="F447" s="16" t="s">
        <v>789</v>
      </c>
      <c r="G447" s="15">
        <v>3</v>
      </c>
      <c r="H447" s="14" t="s">
        <v>2377</v>
      </c>
      <c r="I447" s="15">
        <v>5</v>
      </c>
      <c r="J447" s="14" t="s">
        <v>2373</v>
      </c>
      <c r="K447" s="15" t="s">
        <v>160</v>
      </c>
      <c r="L447" s="15">
        <v>2</v>
      </c>
      <c r="M447" s="15">
        <v>4098755891</v>
      </c>
      <c r="N447" s="17"/>
      <c r="O447" s="17">
        <v>850</v>
      </c>
      <c r="P447" s="17"/>
      <c r="Q447" s="17">
        <f t="shared" si="7"/>
        <v>850</v>
      </c>
      <c r="R447" s="5"/>
      <c r="AV447" s="5"/>
    </row>
    <row r="448" spans="1:48">
      <c r="A448" s="14">
        <v>61</v>
      </c>
      <c r="B448" s="15">
        <v>1070362080</v>
      </c>
      <c r="C448" s="14" t="s">
        <v>2351</v>
      </c>
      <c r="D448" s="14" t="s">
        <v>2463</v>
      </c>
      <c r="E448" s="14" t="s">
        <v>2352</v>
      </c>
      <c r="F448" s="16" t="s">
        <v>2353</v>
      </c>
      <c r="G448" s="15">
        <v>3</v>
      </c>
      <c r="H448" s="14" t="s">
        <v>2377</v>
      </c>
      <c r="I448" s="15">
        <v>4</v>
      </c>
      <c r="J448" s="14" t="s">
        <v>2372</v>
      </c>
      <c r="K448" s="15" t="s">
        <v>9</v>
      </c>
      <c r="L448" s="15">
        <v>2</v>
      </c>
      <c r="M448" s="15">
        <v>4074903512</v>
      </c>
      <c r="N448" s="17">
        <v>680</v>
      </c>
      <c r="O448" s="17">
        <v>850</v>
      </c>
      <c r="P448" s="17"/>
      <c r="Q448" s="17">
        <f t="shared" si="7"/>
        <v>1530</v>
      </c>
      <c r="R448" s="5"/>
      <c r="AV448" s="5"/>
    </row>
    <row r="449" spans="1:48">
      <c r="A449" s="14">
        <v>62</v>
      </c>
      <c r="B449" s="15">
        <v>1008143213</v>
      </c>
      <c r="C449" s="14" t="s">
        <v>167</v>
      </c>
      <c r="D449" s="14" t="s">
        <v>304</v>
      </c>
      <c r="E449" s="14" t="s">
        <v>681</v>
      </c>
      <c r="F449" s="16" t="s">
        <v>682</v>
      </c>
      <c r="G449" s="15">
        <v>3</v>
      </c>
      <c r="H449" s="14" t="s">
        <v>2377</v>
      </c>
      <c r="I449" s="15">
        <v>3</v>
      </c>
      <c r="J449" s="14" t="s">
        <v>2371</v>
      </c>
      <c r="K449" s="15" t="s">
        <v>541</v>
      </c>
      <c r="L449" s="15">
        <v>2</v>
      </c>
      <c r="M449" s="15">
        <v>4032415771</v>
      </c>
      <c r="N449" s="17"/>
      <c r="O449" s="17">
        <v>850</v>
      </c>
      <c r="P449" s="17"/>
      <c r="Q449" s="17">
        <f t="shared" si="7"/>
        <v>850</v>
      </c>
      <c r="R449" s="5"/>
      <c r="AV449" s="5"/>
    </row>
    <row r="450" spans="1:48">
      <c r="A450" s="14">
        <v>63</v>
      </c>
      <c r="B450" s="15">
        <v>8000062583</v>
      </c>
      <c r="C450" s="14" t="s">
        <v>167</v>
      </c>
      <c r="D450" s="14" t="s">
        <v>2189</v>
      </c>
      <c r="E450" s="14" t="s">
        <v>2275</v>
      </c>
      <c r="F450" s="16" t="s">
        <v>2276</v>
      </c>
      <c r="G450" s="15">
        <v>3</v>
      </c>
      <c r="H450" s="14" t="s">
        <v>2377</v>
      </c>
      <c r="I450" s="15">
        <v>5</v>
      </c>
      <c r="J450" s="14" t="s">
        <v>2373</v>
      </c>
      <c r="K450" s="15" t="s">
        <v>187</v>
      </c>
      <c r="L450" s="15">
        <v>2</v>
      </c>
      <c r="M450" s="15">
        <v>4098726573</v>
      </c>
      <c r="N450" s="17"/>
      <c r="O450" s="17">
        <v>850</v>
      </c>
      <c r="P450" s="17"/>
      <c r="Q450" s="17">
        <f t="shared" si="7"/>
        <v>850</v>
      </c>
      <c r="R450" s="5"/>
      <c r="AV450" s="5"/>
    </row>
    <row r="451" spans="1:48">
      <c r="A451" s="14">
        <v>64</v>
      </c>
      <c r="B451" s="15">
        <v>1025603650</v>
      </c>
      <c r="C451" s="14" t="s">
        <v>943</v>
      </c>
      <c r="D451" s="14" t="s">
        <v>1532</v>
      </c>
      <c r="E451" s="14" t="s">
        <v>599</v>
      </c>
      <c r="F451" s="16" t="s">
        <v>1533</v>
      </c>
      <c r="G451" s="15">
        <v>3</v>
      </c>
      <c r="H451" s="14" t="s">
        <v>2377</v>
      </c>
      <c r="I451" s="15">
        <v>5</v>
      </c>
      <c r="J451" s="14" t="s">
        <v>2373</v>
      </c>
      <c r="K451" s="15" t="s">
        <v>174</v>
      </c>
      <c r="L451" s="15">
        <v>2</v>
      </c>
      <c r="M451" s="15">
        <v>4098751594</v>
      </c>
      <c r="N451" s="17"/>
      <c r="O451" s="17">
        <v>850</v>
      </c>
      <c r="P451" s="17"/>
      <c r="Q451" s="17">
        <f t="shared" si="7"/>
        <v>850</v>
      </c>
      <c r="R451" s="5"/>
      <c r="AV451" s="5"/>
    </row>
    <row r="452" spans="1:48">
      <c r="A452" s="14">
        <v>65</v>
      </c>
      <c r="B452" s="15">
        <v>1025713449</v>
      </c>
      <c r="C452" s="14" t="s">
        <v>1681</v>
      </c>
      <c r="D452" s="14" t="s">
        <v>594</v>
      </c>
      <c r="E452" s="14" t="s">
        <v>151</v>
      </c>
      <c r="F452" s="16" t="s">
        <v>1682</v>
      </c>
      <c r="G452" s="15">
        <v>3</v>
      </c>
      <c r="H452" s="14" t="s">
        <v>2377</v>
      </c>
      <c r="I452" s="15">
        <v>5</v>
      </c>
      <c r="J452" s="14" t="s">
        <v>2373</v>
      </c>
      <c r="K452" s="15" t="s">
        <v>48</v>
      </c>
      <c r="L452" s="15">
        <v>2</v>
      </c>
      <c r="M452" s="15">
        <v>4098711150</v>
      </c>
      <c r="N452" s="17"/>
      <c r="O452" s="17">
        <v>850</v>
      </c>
      <c r="P452" s="17"/>
      <c r="Q452" s="17">
        <f t="shared" si="7"/>
        <v>850</v>
      </c>
      <c r="R452" s="5"/>
      <c r="AV452" s="5"/>
    </row>
    <row r="453" spans="1:48">
      <c r="A453" s="14">
        <v>66</v>
      </c>
      <c r="B453" s="15">
        <v>1045505394</v>
      </c>
      <c r="C453" s="14" t="s">
        <v>475</v>
      </c>
      <c r="D453" s="14" t="s">
        <v>1848</v>
      </c>
      <c r="E453" s="14" t="s">
        <v>2093</v>
      </c>
      <c r="F453" s="16" t="s">
        <v>2094</v>
      </c>
      <c r="G453" s="15">
        <v>3</v>
      </c>
      <c r="H453" s="14" t="s">
        <v>2377</v>
      </c>
      <c r="I453" s="15">
        <v>4</v>
      </c>
      <c r="J453" s="14" t="s">
        <v>2372</v>
      </c>
      <c r="K453" s="15" t="s">
        <v>9</v>
      </c>
      <c r="L453" s="15">
        <v>2</v>
      </c>
      <c r="M453" s="15">
        <v>4028424960</v>
      </c>
      <c r="N453" s="17"/>
      <c r="O453" s="17">
        <v>850</v>
      </c>
      <c r="P453" s="17"/>
      <c r="Q453" s="17">
        <f t="shared" si="7"/>
        <v>850</v>
      </c>
      <c r="R453" s="5"/>
      <c r="AV453" s="5"/>
    </row>
    <row r="454" spans="1:48">
      <c r="A454" s="14">
        <v>67</v>
      </c>
      <c r="B454" s="15">
        <v>1025419090</v>
      </c>
      <c r="C454" s="14" t="s">
        <v>635</v>
      </c>
      <c r="D454" s="14" t="s">
        <v>1142</v>
      </c>
      <c r="E454" s="14" t="s">
        <v>406</v>
      </c>
      <c r="F454" s="16" t="s">
        <v>1143</v>
      </c>
      <c r="G454" s="15">
        <v>3</v>
      </c>
      <c r="H454" s="14" t="s">
        <v>2377</v>
      </c>
      <c r="I454" s="15">
        <v>3</v>
      </c>
      <c r="J454" s="14" t="s">
        <v>2371</v>
      </c>
      <c r="K454" s="15" t="s">
        <v>42</v>
      </c>
      <c r="L454" s="15">
        <v>2</v>
      </c>
      <c r="M454" s="15">
        <v>4098732417</v>
      </c>
      <c r="N454" s="17"/>
      <c r="O454" s="17">
        <v>850</v>
      </c>
      <c r="P454" s="17"/>
      <c r="Q454" s="17">
        <f t="shared" si="7"/>
        <v>850</v>
      </c>
      <c r="R454" s="5"/>
      <c r="AV454" s="5"/>
    </row>
    <row r="455" spans="1:48">
      <c r="A455" s="14">
        <v>68</v>
      </c>
      <c r="B455" s="15">
        <v>1025549689</v>
      </c>
      <c r="C455" s="14" t="s">
        <v>413</v>
      </c>
      <c r="D455" s="14" t="s">
        <v>1046</v>
      </c>
      <c r="E455" s="14" t="s">
        <v>1458</v>
      </c>
      <c r="F455" s="16" t="s">
        <v>1459</v>
      </c>
      <c r="G455" s="15">
        <v>3</v>
      </c>
      <c r="H455" s="14" t="s">
        <v>2377</v>
      </c>
      <c r="I455" s="15">
        <v>3</v>
      </c>
      <c r="J455" s="14" t="s">
        <v>2371</v>
      </c>
      <c r="K455" s="15" t="s">
        <v>9</v>
      </c>
      <c r="L455" s="15">
        <v>2</v>
      </c>
      <c r="M455" s="15">
        <v>4010294881</v>
      </c>
      <c r="N455" s="17"/>
      <c r="O455" s="17">
        <v>850</v>
      </c>
      <c r="P455" s="17"/>
      <c r="Q455" s="17">
        <f t="shared" si="7"/>
        <v>850</v>
      </c>
      <c r="R455" s="5"/>
      <c r="AV455" s="5"/>
    </row>
    <row r="456" spans="1:48">
      <c r="A456" s="14">
        <v>69</v>
      </c>
      <c r="B456" s="15">
        <v>1025518935</v>
      </c>
      <c r="C456" s="14" t="s">
        <v>413</v>
      </c>
      <c r="D456" s="14" t="s">
        <v>1046</v>
      </c>
      <c r="E456" s="14" t="s">
        <v>241</v>
      </c>
      <c r="F456" s="16" t="s">
        <v>1362</v>
      </c>
      <c r="G456" s="15">
        <v>3</v>
      </c>
      <c r="H456" s="14" t="s">
        <v>2377</v>
      </c>
      <c r="I456" s="15">
        <v>3</v>
      </c>
      <c r="J456" s="14" t="s">
        <v>2371</v>
      </c>
      <c r="K456" s="15" t="s">
        <v>174</v>
      </c>
      <c r="L456" s="15">
        <v>2</v>
      </c>
      <c r="M456" s="15">
        <v>4009875676</v>
      </c>
      <c r="N456" s="17"/>
      <c r="O456" s="17">
        <v>850</v>
      </c>
      <c r="P456" s="17"/>
      <c r="Q456" s="17">
        <f t="shared" si="7"/>
        <v>850</v>
      </c>
      <c r="R456" s="5"/>
      <c r="AV456" s="5"/>
    </row>
    <row r="457" spans="1:48">
      <c r="A457" s="14">
        <v>70</v>
      </c>
      <c r="B457" s="15">
        <v>1032296831</v>
      </c>
      <c r="C457" s="14" t="s">
        <v>842</v>
      </c>
      <c r="D457" s="14" t="s">
        <v>184</v>
      </c>
      <c r="E457" s="14" t="s">
        <v>1912</v>
      </c>
      <c r="F457" s="16" t="s">
        <v>1913</v>
      </c>
      <c r="G457" s="15">
        <v>3</v>
      </c>
      <c r="H457" s="14" t="s">
        <v>2377</v>
      </c>
      <c r="I457" s="15">
        <v>4</v>
      </c>
      <c r="J457" s="14" t="s">
        <v>2372</v>
      </c>
      <c r="K457" s="15" t="s">
        <v>9</v>
      </c>
      <c r="L457" s="15">
        <v>2</v>
      </c>
      <c r="M457" s="15">
        <v>4010655108</v>
      </c>
      <c r="N457" s="17"/>
      <c r="O457" s="17">
        <v>850</v>
      </c>
      <c r="P457" s="17"/>
      <c r="Q457" s="17">
        <f t="shared" si="7"/>
        <v>850</v>
      </c>
      <c r="R457" s="5"/>
      <c r="AV457" s="5"/>
    </row>
    <row r="458" spans="1:48">
      <c r="A458" s="14">
        <v>71</v>
      </c>
      <c r="B458" s="15">
        <v>1041809210</v>
      </c>
      <c r="C458" s="14" t="s">
        <v>431</v>
      </c>
      <c r="D458" s="14" t="s">
        <v>204</v>
      </c>
      <c r="E458" s="14" t="s">
        <v>2006</v>
      </c>
      <c r="F458" s="16" t="s">
        <v>2007</v>
      </c>
      <c r="G458" s="15">
        <v>3</v>
      </c>
      <c r="H458" s="14" t="s">
        <v>2377</v>
      </c>
      <c r="I458" s="15">
        <v>5</v>
      </c>
      <c r="J458" s="14" t="s">
        <v>2373</v>
      </c>
      <c r="K458" s="15" t="s">
        <v>541</v>
      </c>
      <c r="L458" s="15">
        <v>2</v>
      </c>
      <c r="M458" s="15">
        <v>4576012107</v>
      </c>
      <c r="N458" s="17"/>
      <c r="O458" s="17">
        <v>850</v>
      </c>
      <c r="P458" s="17"/>
      <c r="Q458" s="17">
        <f t="shared" ref="Q458:Q521" si="8">O458+N458-P458</f>
        <v>850</v>
      </c>
      <c r="R458" s="5"/>
      <c r="AV458" s="5"/>
    </row>
    <row r="459" spans="1:48">
      <c r="A459" s="14">
        <v>72</v>
      </c>
      <c r="B459" s="15">
        <v>1043332800</v>
      </c>
      <c r="C459" s="14" t="s">
        <v>886</v>
      </c>
      <c r="D459" s="14" t="s">
        <v>2042</v>
      </c>
      <c r="E459" s="14" t="s">
        <v>280</v>
      </c>
      <c r="F459" s="16" t="s">
        <v>2043</v>
      </c>
      <c r="G459" s="15">
        <v>3</v>
      </c>
      <c r="H459" s="14" t="s">
        <v>2377</v>
      </c>
      <c r="I459" s="15">
        <v>6</v>
      </c>
      <c r="J459" s="14" t="s">
        <v>2374</v>
      </c>
      <c r="K459" s="15" t="s">
        <v>9</v>
      </c>
      <c r="L459" s="15">
        <v>2</v>
      </c>
      <c r="M459" s="15">
        <v>4055734572</v>
      </c>
      <c r="N459" s="17"/>
      <c r="O459" s="17">
        <v>850</v>
      </c>
      <c r="P459" s="17"/>
      <c r="Q459" s="17">
        <f t="shared" si="8"/>
        <v>850</v>
      </c>
      <c r="R459" s="5"/>
      <c r="AV459" s="5"/>
    </row>
    <row r="460" spans="1:48">
      <c r="A460" s="14">
        <v>73</v>
      </c>
      <c r="B460" s="15">
        <v>1025696385</v>
      </c>
      <c r="C460" s="14" t="s">
        <v>886</v>
      </c>
      <c r="D460" s="14" t="s">
        <v>4</v>
      </c>
      <c r="E460" s="14" t="s">
        <v>1668</v>
      </c>
      <c r="F460" s="16" t="s">
        <v>1669</v>
      </c>
      <c r="G460" s="15">
        <v>3</v>
      </c>
      <c r="H460" s="14" t="s">
        <v>2377</v>
      </c>
      <c r="I460" s="15">
        <v>6</v>
      </c>
      <c r="J460" s="14" t="s">
        <v>2374</v>
      </c>
      <c r="K460" s="15" t="s">
        <v>9</v>
      </c>
      <c r="L460" s="15">
        <v>2</v>
      </c>
      <c r="M460" s="15">
        <v>4072832944</v>
      </c>
      <c r="N460" s="17"/>
      <c r="O460" s="17">
        <v>850</v>
      </c>
      <c r="P460" s="17"/>
      <c r="Q460" s="17">
        <f t="shared" si="8"/>
        <v>850</v>
      </c>
      <c r="R460" s="5"/>
      <c r="AV460" s="5"/>
    </row>
    <row r="461" spans="1:48">
      <c r="A461" s="14">
        <v>74</v>
      </c>
      <c r="B461" s="15">
        <v>1015683152</v>
      </c>
      <c r="C461" s="14" t="s">
        <v>70</v>
      </c>
      <c r="D461" s="14" t="s">
        <v>998</v>
      </c>
      <c r="E461" s="14" t="s">
        <v>500</v>
      </c>
      <c r="F461" s="16" t="s">
        <v>999</v>
      </c>
      <c r="G461" s="15">
        <v>3</v>
      </c>
      <c r="H461" s="14" t="s">
        <v>2377</v>
      </c>
      <c r="I461" s="15">
        <v>4</v>
      </c>
      <c r="J461" s="14" t="s">
        <v>2372</v>
      </c>
      <c r="K461" s="15" t="s">
        <v>341</v>
      </c>
      <c r="L461" s="15">
        <v>2</v>
      </c>
      <c r="M461" s="15">
        <v>4038331006</v>
      </c>
      <c r="N461" s="17">
        <v>150</v>
      </c>
      <c r="O461" s="17">
        <v>1000</v>
      </c>
      <c r="P461" s="17"/>
      <c r="Q461" s="17">
        <f t="shared" si="8"/>
        <v>1150</v>
      </c>
      <c r="R461" s="5"/>
      <c r="AV461" s="5"/>
    </row>
    <row r="462" spans="1:48">
      <c r="A462" s="14">
        <v>75</v>
      </c>
      <c r="B462" s="15">
        <v>1025852767</v>
      </c>
      <c r="C462" s="14" t="s">
        <v>70</v>
      </c>
      <c r="D462" s="14" t="s">
        <v>71</v>
      </c>
      <c r="E462" s="14" t="s">
        <v>288</v>
      </c>
      <c r="F462" s="16" t="s">
        <v>1890</v>
      </c>
      <c r="G462" s="15">
        <v>3</v>
      </c>
      <c r="H462" s="14" t="s">
        <v>2377</v>
      </c>
      <c r="I462" s="15">
        <v>3</v>
      </c>
      <c r="J462" s="14" t="s">
        <v>2371</v>
      </c>
      <c r="K462" s="15" t="s">
        <v>174</v>
      </c>
      <c r="L462" s="15">
        <v>2</v>
      </c>
      <c r="M462" s="15">
        <v>4098707080</v>
      </c>
      <c r="N462" s="17"/>
      <c r="O462" s="17">
        <v>850</v>
      </c>
      <c r="P462" s="17"/>
      <c r="Q462" s="17">
        <f t="shared" si="8"/>
        <v>850</v>
      </c>
      <c r="R462" s="5"/>
      <c r="AV462" s="5"/>
    </row>
    <row r="463" spans="1:48">
      <c r="A463" s="14">
        <v>76</v>
      </c>
      <c r="B463" s="15">
        <v>1040023667</v>
      </c>
      <c r="C463" s="14" t="s">
        <v>70</v>
      </c>
      <c r="D463" s="14" t="s">
        <v>248</v>
      </c>
      <c r="E463" s="14" t="s">
        <v>1919</v>
      </c>
      <c r="F463" s="16" t="s">
        <v>1920</v>
      </c>
      <c r="G463" s="15">
        <v>3</v>
      </c>
      <c r="H463" s="14" t="s">
        <v>2377</v>
      </c>
      <c r="I463" s="15">
        <v>6</v>
      </c>
      <c r="J463" s="14" t="s">
        <v>2374</v>
      </c>
      <c r="K463" s="15" t="s">
        <v>9</v>
      </c>
      <c r="L463" s="15">
        <v>2</v>
      </c>
      <c r="M463" s="15">
        <v>4074477130</v>
      </c>
      <c r="N463" s="17"/>
      <c r="O463" s="17">
        <v>850</v>
      </c>
      <c r="P463" s="17"/>
      <c r="Q463" s="17">
        <f t="shared" si="8"/>
        <v>850</v>
      </c>
      <c r="R463" s="5"/>
      <c r="AV463" s="5"/>
    </row>
    <row r="464" spans="1:48">
      <c r="A464" s="14">
        <v>77</v>
      </c>
      <c r="B464" s="15">
        <v>1008438727</v>
      </c>
      <c r="C464" s="14" t="s">
        <v>119</v>
      </c>
      <c r="D464" s="14" t="s">
        <v>118</v>
      </c>
      <c r="E464" s="14" t="s">
        <v>699</v>
      </c>
      <c r="F464" s="16" t="s">
        <v>700</v>
      </c>
      <c r="G464" s="15">
        <v>3</v>
      </c>
      <c r="H464" s="14" t="s">
        <v>2377</v>
      </c>
      <c r="I464" s="15">
        <v>3</v>
      </c>
      <c r="J464" s="14" t="s">
        <v>2371</v>
      </c>
      <c r="K464" s="15" t="s">
        <v>341</v>
      </c>
      <c r="L464" s="15">
        <v>2</v>
      </c>
      <c r="M464" s="15">
        <v>4010747851</v>
      </c>
      <c r="N464" s="17">
        <v>150</v>
      </c>
      <c r="O464" s="17">
        <v>1000</v>
      </c>
      <c r="P464" s="17"/>
      <c r="Q464" s="17">
        <f t="shared" si="8"/>
        <v>1150</v>
      </c>
      <c r="R464" s="5"/>
      <c r="AV464" s="5"/>
    </row>
    <row r="465" spans="1:48">
      <c r="A465" s="14">
        <v>78</v>
      </c>
      <c r="B465" s="15">
        <v>1010291555</v>
      </c>
      <c r="C465" s="14" t="s">
        <v>959</v>
      </c>
      <c r="D465" s="14" t="s">
        <v>960</v>
      </c>
      <c r="E465" s="14" t="s">
        <v>961</v>
      </c>
      <c r="F465" s="16" t="s">
        <v>962</v>
      </c>
      <c r="G465" s="15">
        <v>3</v>
      </c>
      <c r="H465" s="14" t="s">
        <v>2377</v>
      </c>
      <c r="I465" s="15">
        <v>5</v>
      </c>
      <c r="J465" s="14" t="s">
        <v>2373</v>
      </c>
      <c r="K465" s="15" t="s">
        <v>9</v>
      </c>
      <c r="L465" s="15">
        <v>2</v>
      </c>
      <c r="M465" s="15">
        <v>4023779051</v>
      </c>
      <c r="N465" s="17"/>
      <c r="O465" s="17">
        <v>850</v>
      </c>
      <c r="P465" s="17"/>
      <c r="Q465" s="17">
        <f t="shared" si="8"/>
        <v>850</v>
      </c>
      <c r="R465" s="5"/>
      <c r="AV465" s="5"/>
    </row>
    <row r="466" spans="1:48">
      <c r="A466" s="14">
        <v>79</v>
      </c>
      <c r="B466" s="15">
        <v>8000062575</v>
      </c>
      <c r="C466" s="14" t="s">
        <v>378</v>
      </c>
      <c r="D466" s="14" t="s">
        <v>273</v>
      </c>
      <c r="E466" s="14" t="s">
        <v>2266</v>
      </c>
      <c r="F466" s="16" t="s">
        <v>2267</v>
      </c>
      <c r="G466" s="15">
        <v>3</v>
      </c>
      <c r="H466" s="14" t="s">
        <v>2377</v>
      </c>
      <c r="I466" s="15">
        <v>5</v>
      </c>
      <c r="J466" s="14" t="s">
        <v>2373</v>
      </c>
      <c r="K466" s="15" t="s">
        <v>160</v>
      </c>
      <c r="L466" s="15">
        <v>2</v>
      </c>
      <c r="M466" s="15">
        <v>4098756782</v>
      </c>
      <c r="N466" s="17"/>
      <c r="O466" s="17">
        <v>850</v>
      </c>
      <c r="P466" s="17"/>
      <c r="Q466" s="17">
        <f t="shared" si="8"/>
        <v>850</v>
      </c>
      <c r="R466" s="5"/>
      <c r="AV466" s="5"/>
    </row>
    <row r="467" spans="1:48">
      <c r="A467" s="14">
        <v>80</v>
      </c>
      <c r="B467" s="15">
        <v>1025403546</v>
      </c>
      <c r="C467" s="14" t="s">
        <v>597</v>
      </c>
      <c r="D467" s="14" t="s">
        <v>606</v>
      </c>
      <c r="E467" s="14" t="s">
        <v>845</v>
      </c>
      <c r="F467" s="16" t="s">
        <v>1101</v>
      </c>
      <c r="G467" s="15">
        <v>3</v>
      </c>
      <c r="H467" s="14" t="s">
        <v>2377</v>
      </c>
      <c r="I467" s="15">
        <v>5</v>
      </c>
      <c r="J467" s="14" t="s">
        <v>2373</v>
      </c>
      <c r="K467" s="15" t="s">
        <v>160</v>
      </c>
      <c r="L467" s="15">
        <v>2</v>
      </c>
      <c r="M467" s="15">
        <v>4098753511</v>
      </c>
      <c r="N467" s="17"/>
      <c r="O467" s="17">
        <v>850</v>
      </c>
      <c r="P467" s="17"/>
      <c r="Q467" s="17">
        <f t="shared" si="8"/>
        <v>850</v>
      </c>
      <c r="R467" s="5"/>
      <c r="AV467" s="5"/>
    </row>
    <row r="468" spans="1:48">
      <c r="A468" s="14">
        <v>81</v>
      </c>
      <c r="B468" s="15">
        <v>1045103586</v>
      </c>
      <c r="C468" s="14" t="s">
        <v>104</v>
      </c>
      <c r="D468" s="14" t="s">
        <v>1968</v>
      </c>
      <c r="E468" s="14" t="s">
        <v>2089</v>
      </c>
      <c r="F468" s="16" t="s">
        <v>2090</v>
      </c>
      <c r="G468" s="15">
        <v>3</v>
      </c>
      <c r="H468" s="14" t="s">
        <v>2377</v>
      </c>
      <c r="I468" s="15">
        <v>6</v>
      </c>
      <c r="J468" s="14" t="s">
        <v>2374</v>
      </c>
      <c r="K468" s="15" t="s">
        <v>9</v>
      </c>
      <c r="L468" s="15">
        <v>2</v>
      </c>
      <c r="M468" s="15">
        <v>4052688057</v>
      </c>
      <c r="N468" s="17"/>
      <c r="O468" s="17">
        <v>850</v>
      </c>
      <c r="P468" s="17"/>
      <c r="Q468" s="17">
        <f t="shared" si="8"/>
        <v>850</v>
      </c>
      <c r="R468" s="5"/>
      <c r="AV468" s="5"/>
    </row>
    <row r="469" spans="1:48">
      <c r="A469" s="14">
        <v>82</v>
      </c>
      <c r="B469" s="15">
        <v>1045736763</v>
      </c>
      <c r="C469" s="14" t="s">
        <v>1398</v>
      </c>
      <c r="D469" s="14" t="s">
        <v>35</v>
      </c>
      <c r="E469" s="14" t="s">
        <v>2099</v>
      </c>
      <c r="F469" s="16" t="s">
        <v>2100</v>
      </c>
      <c r="G469" s="15">
        <v>3</v>
      </c>
      <c r="H469" s="14" t="s">
        <v>2377</v>
      </c>
      <c r="I469" s="15">
        <v>6</v>
      </c>
      <c r="J469" s="14" t="s">
        <v>2374</v>
      </c>
      <c r="K469" s="15" t="s">
        <v>9</v>
      </c>
      <c r="L469" s="15">
        <v>2</v>
      </c>
      <c r="M469" s="15">
        <v>4043162263</v>
      </c>
      <c r="N469" s="17"/>
      <c r="O469" s="17">
        <v>850</v>
      </c>
      <c r="P469" s="17"/>
      <c r="Q469" s="17">
        <f t="shared" si="8"/>
        <v>850</v>
      </c>
      <c r="R469" s="5"/>
      <c r="AV469" s="5"/>
    </row>
    <row r="470" spans="1:48">
      <c r="A470" s="14">
        <v>83</v>
      </c>
      <c r="B470" s="15">
        <v>1025754266</v>
      </c>
      <c r="C470" s="14" t="s">
        <v>16</v>
      </c>
      <c r="D470" s="14" t="s">
        <v>916</v>
      </c>
      <c r="E470" s="14" t="s">
        <v>1749</v>
      </c>
      <c r="F470" s="16" t="s">
        <v>1750</v>
      </c>
      <c r="G470" s="15">
        <v>3</v>
      </c>
      <c r="H470" s="14" t="s">
        <v>2377</v>
      </c>
      <c r="I470" s="15">
        <v>3</v>
      </c>
      <c r="J470" s="14" t="s">
        <v>2371</v>
      </c>
      <c r="K470" s="15" t="s">
        <v>9</v>
      </c>
      <c r="L470" s="15">
        <v>2</v>
      </c>
      <c r="M470" s="15">
        <v>4009243912</v>
      </c>
      <c r="N470" s="17"/>
      <c r="O470" s="17">
        <v>850</v>
      </c>
      <c r="P470" s="17"/>
      <c r="Q470" s="17">
        <f t="shared" si="8"/>
        <v>850</v>
      </c>
      <c r="R470" s="5"/>
      <c r="AV470" s="5"/>
    </row>
    <row r="471" spans="1:48">
      <c r="A471" s="14">
        <v>84</v>
      </c>
      <c r="B471" s="15">
        <v>1008522826</v>
      </c>
      <c r="C471" s="14" t="s">
        <v>16</v>
      </c>
      <c r="D471" s="14" t="s">
        <v>748</v>
      </c>
      <c r="E471" s="14" t="s">
        <v>749</v>
      </c>
      <c r="F471" s="16" t="s">
        <v>750</v>
      </c>
      <c r="G471" s="15">
        <v>3</v>
      </c>
      <c r="H471" s="14" t="s">
        <v>2377</v>
      </c>
      <c r="I471" s="15">
        <v>5</v>
      </c>
      <c r="J471" s="14" t="s">
        <v>2373</v>
      </c>
      <c r="K471" s="15" t="s">
        <v>9</v>
      </c>
      <c r="L471" s="15">
        <v>2</v>
      </c>
      <c r="M471" s="15">
        <v>4010420445</v>
      </c>
      <c r="N471" s="17"/>
      <c r="O471" s="17">
        <v>850</v>
      </c>
      <c r="P471" s="17"/>
      <c r="Q471" s="17">
        <f t="shared" si="8"/>
        <v>850</v>
      </c>
      <c r="R471" s="5"/>
      <c r="AV471" s="5"/>
    </row>
    <row r="472" spans="1:48">
      <c r="A472" s="14">
        <v>85</v>
      </c>
      <c r="B472" s="15">
        <v>1040947810</v>
      </c>
      <c r="C472" s="14" t="s">
        <v>651</v>
      </c>
      <c r="D472" s="14" t="s">
        <v>175</v>
      </c>
      <c r="E472" s="14" t="s">
        <v>1972</v>
      </c>
      <c r="F472" s="16" t="s">
        <v>1973</v>
      </c>
      <c r="G472" s="15">
        <v>3</v>
      </c>
      <c r="H472" s="14" t="s">
        <v>2377</v>
      </c>
      <c r="I472" s="15">
        <v>6</v>
      </c>
      <c r="J472" s="14" t="s">
        <v>2374</v>
      </c>
      <c r="K472" s="15" t="s">
        <v>9</v>
      </c>
      <c r="L472" s="15">
        <v>2</v>
      </c>
      <c r="M472" s="15">
        <v>4051356050</v>
      </c>
      <c r="N472" s="17"/>
      <c r="O472" s="17">
        <v>850</v>
      </c>
      <c r="P472" s="17"/>
      <c r="Q472" s="17">
        <f t="shared" si="8"/>
        <v>850</v>
      </c>
      <c r="R472" s="5"/>
      <c r="AV472" s="5"/>
    </row>
    <row r="473" spans="1:48">
      <c r="A473" s="14">
        <v>86</v>
      </c>
      <c r="B473" s="15">
        <v>1043465007</v>
      </c>
      <c r="C473" s="14" t="s">
        <v>1469</v>
      </c>
      <c r="D473" s="14" t="s">
        <v>759</v>
      </c>
      <c r="E473" s="14" t="s">
        <v>2046</v>
      </c>
      <c r="F473" s="16" t="s">
        <v>2047</v>
      </c>
      <c r="G473" s="15">
        <v>3</v>
      </c>
      <c r="H473" s="14" t="s">
        <v>2377</v>
      </c>
      <c r="I473" s="15">
        <v>4</v>
      </c>
      <c r="J473" s="14" t="s">
        <v>2372</v>
      </c>
      <c r="K473" s="15" t="s">
        <v>9</v>
      </c>
      <c r="L473" s="15">
        <v>2</v>
      </c>
      <c r="M473" s="15">
        <v>4043705771</v>
      </c>
      <c r="N473" s="17"/>
      <c r="O473" s="17">
        <v>850</v>
      </c>
      <c r="P473" s="17"/>
      <c r="Q473" s="17">
        <f t="shared" si="8"/>
        <v>850</v>
      </c>
      <c r="R473" s="5"/>
      <c r="AV473" s="5"/>
    </row>
    <row r="474" spans="1:48">
      <c r="A474" s="14">
        <v>87</v>
      </c>
      <c r="B474" s="15">
        <v>1025760682</v>
      </c>
      <c r="C474" s="14" t="s">
        <v>1469</v>
      </c>
      <c r="D474" s="14" t="s">
        <v>759</v>
      </c>
      <c r="E474" s="14" t="s">
        <v>1757</v>
      </c>
      <c r="F474" s="16" t="s">
        <v>1758</v>
      </c>
      <c r="G474" s="15">
        <v>3</v>
      </c>
      <c r="H474" s="14" t="s">
        <v>2377</v>
      </c>
      <c r="I474" s="15">
        <v>6</v>
      </c>
      <c r="J474" s="14" t="s">
        <v>2374</v>
      </c>
      <c r="K474" s="15" t="s">
        <v>9</v>
      </c>
      <c r="L474" s="15">
        <v>2</v>
      </c>
      <c r="M474" s="15">
        <v>4024471603</v>
      </c>
      <c r="N474" s="17"/>
      <c r="O474" s="17">
        <v>850</v>
      </c>
      <c r="P474" s="17"/>
      <c r="Q474" s="17">
        <f t="shared" si="8"/>
        <v>850</v>
      </c>
      <c r="R474" s="5"/>
      <c r="AV474" s="5"/>
    </row>
    <row r="475" spans="1:48">
      <c r="A475" s="14">
        <v>88</v>
      </c>
      <c r="B475" s="15">
        <v>1040733821</v>
      </c>
      <c r="C475" s="14" t="s">
        <v>1469</v>
      </c>
      <c r="D475" s="14" t="s">
        <v>759</v>
      </c>
      <c r="E475" s="14" t="s">
        <v>1960</v>
      </c>
      <c r="F475" s="16" t="s">
        <v>1961</v>
      </c>
      <c r="G475" s="15">
        <v>3</v>
      </c>
      <c r="H475" s="14" t="s">
        <v>2377</v>
      </c>
      <c r="I475" s="15">
        <v>6</v>
      </c>
      <c r="J475" s="14" t="s">
        <v>2374</v>
      </c>
      <c r="K475" s="15" t="s">
        <v>9</v>
      </c>
      <c r="L475" s="15">
        <v>2</v>
      </c>
      <c r="M475" s="15">
        <v>4023783989</v>
      </c>
      <c r="N475" s="17"/>
      <c r="O475" s="17">
        <v>850</v>
      </c>
      <c r="P475" s="17"/>
      <c r="Q475" s="17">
        <f t="shared" si="8"/>
        <v>850</v>
      </c>
      <c r="R475" s="5"/>
      <c r="AV475" s="5"/>
    </row>
    <row r="476" spans="1:48">
      <c r="A476" s="14">
        <v>89</v>
      </c>
      <c r="B476" s="15">
        <v>1025747849</v>
      </c>
      <c r="C476" s="14" t="s">
        <v>1730</v>
      </c>
      <c r="D476" s="14" t="s">
        <v>1731</v>
      </c>
      <c r="E476" s="14" t="s">
        <v>47</v>
      </c>
      <c r="F476" s="16" t="s">
        <v>1732</v>
      </c>
      <c r="G476" s="15">
        <v>3</v>
      </c>
      <c r="H476" s="14" t="s">
        <v>2377</v>
      </c>
      <c r="I476" s="15">
        <v>3</v>
      </c>
      <c r="J476" s="14" t="s">
        <v>2371</v>
      </c>
      <c r="K476" s="15" t="s">
        <v>541</v>
      </c>
      <c r="L476" s="15">
        <v>2</v>
      </c>
      <c r="M476" s="15">
        <v>4019356871</v>
      </c>
      <c r="N476" s="17"/>
      <c r="O476" s="17">
        <v>850</v>
      </c>
      <c r="P476" s="17"/>
      <c r="Q476" s="17">
        <f t="shared" si="8"/>
        <v>850</v>
      </c>
      <c r="R476" s="5"/>
      <c r="AV476" s="5"/>
    </row>
    <row r="477" spans="1:48">
      <c r="A477" s="14">
        <v>90</v>
      </c>
      <c r="B477" s="15">
        <v>1008824972</v>
      </c>
      <c r="C477" s="14" t="s">
        <v>368</v>
      </c>
      <c r="D477" s="14" t="s">
        <v>503</v>
      </c>
      <c r="E477" s="14" t="s">
        <v>832</v>
      </c>
      <c r="F477" s="16" t="s">
        <v>833</v>
      </c>
      <c r="G477" s="15">
        <v>3</v>
      </c>
      <c r="H477" s="14" t="s">
        <v>2377</v>
      </c>
      <c r="I477" s="15">
        <v>5</v>
      </c>
      <c r="J477" s="14" t="s">
        <v>2373</v>
      </c>
      <c r="K477" s="15" t="s">
        <v>160</v>
      </c>
      <c r="L477" s="15">
        <v>2</v>
      </c>
      <c r="M477" s="15">
        <v>4098754291</v>
      </c>
      <c r="N477" s="17"/>
      <c r="O477" s="17">
        <v>850</v>
      </c>
      <c r="P477" s="17"/>
      <c r="Q477" s="17">
        <f t="shared" si="8"/>
        <v>850</v>
      </c>
      <c r="R477" s="5"/>
      <c r="AV477" s="5"/>
    </row>
    <row r="478" spans="1:48">
      <c r="A478" s="14">
        <v>91</v>
      </c>
      <c r="B478" s="15">
        <v>1003855107</v>
      </c>
      <c r="C478" s="14" t="s">
        <v>124</v>
      </c>
      <c r="D478" s="14" t="s">
        <v>125</v>
      </c>
      <c r="E478" s="14" t="s">
        <v>126</v>
      </c>
      <c r="F478" s="16" t="s">
        <v>127</v>
      </c>
      <c r="G478" s="15">
        <v>3</v>
      </c>
      <c r="H478" s="14" t="s">
        <v>2377</v>
      </c>
      <c r="I478" s="15">
        <v>3</v>
      </c>
      <c r="J478" s="14" t="s">
        <v>2371</v>
      </c>
      <c r="K478" s="15" t="s">
        <v>9</v>
      </c>
      <c r="L478" s="15">
        <v>2</v>
      </c>
      <c r="M478" s="15">
        <v>4010431994</v>
      </c>
      <c r="N478" s="17"/>
      <c r="O478" s="17">
        <v>850</v>
      </c>
      <c r="P478" s="17"/>
      <c r="Q478" s="17">
        <f t="shared" si="8"/>
        <v>850</v>
      </c>
      <c r="R478" s="5"/>
      <c r="AV478" s="5"/>
    </row>
    <row r="479" spans="1:48">
      <c r="A479" s="14">
        <v>92</v>
      </c>
      <c r="B479" s="15">
        <v>1009037174</v>
      </c>
      <c r="C479" s="14" t="s">
        <v>846</v>
      </c>
      <c r="D479" s="14" t="s">
        <v>285</v>
      </c>
      <c r="E479" s="14" t="s">
        <v>847</v>
      </c>
      <c r="F479" s="16" t="s">
        <v>848</v>
      </c>
      <c r="G479" s="15">
        <v>3</v>
      </c>
      <c r="H479" s="14" t="s">
        <v>2377</v>
      </c>
      <c r="I479" s="15">
        <v>5</v>
      </c>
      <c r="J479" s="14" t="s">
        <v>2373</v>
      </c>
      <c r="K479" s="15" t="s">
        <v>42</v>
      </c>
      <c r="L479" s="15">
        <v>2</v>
      </c>
      <c r="M479" s="15">
        <v>4098734282</v>
      </c>
      <c r="N479" s="17"/>
      <c r="O479" s="17">
        <v>850</v>
      </c>
      <c r="P479" s="17"/>
      <c r="Q479" s="17">
        <f t="shared" si="8"/>
        <v>850</v>
      </c>
      <c r="R479" s="5"/>
      <c r="AV479" s="5"/>
    </row>
    <row r="480" spans="1:48">
      <c r="A480" s="14">
        <v>93</v>
      </c>
      <c r="B480" s="15">
        <v>1025537488</v>
      </c>
      <c r="C480" s="14" t="s">
        <v>374</v>
      </c>
      <c r="D480" s="14" t="s">
        <v>1419</v>
      </c>
      <c r="E480" s="14" t="s">
        <v>1420</v>
      </c>
      <c r="F480" s="16" t="s">
        <v>1421</v>
      </c>
      <c r="G480" s="15">
        <v>3</v>
      </c>
      <c r="H480" s="14" t="s">
        <v>2377</v>
      </c>
      <c r="I480" s="15">
        <v>6</v>
      </c>
      <c r="J480" s="14" t="s">
        <v>2374</v>
      </c>
      <c r="K480" s="15" t="s">
        <v>9</v>
      </c>
      <c r="L480" s="15">
        <v>2</v>
      </c>
      <c r="M480" s="15">
        <v>4018309047</v>
      </c>
      <c r="N480" s="17"/>
      <c r="O480" s="17">
        <v>850</v>
      </c>
      <c r="P480" s="17"/>
      <c r="Q480" s="17">
        <f t="shared" si="8"/>
        <v>850</v>
      </c>
      <c r="R480" s="5"/>
      <c r="AV480" s="5"/>
    </row>
    <row r="481" spans="1:48">
      <c r="A481" s="14">
        <v>94</v>
      </c>
      <c r="B481" s="15">
        <v>1007079284</v>
      </c>
      <c r="C481" s="14" t="s">
        <v>374</v>
      </c>
      <c r="D481" s="14" t="s">
        <v>5</v>
      </c>
      <c r="E481" s="14" t="s">
        <v>47</v>
      </c>
      <c r="F481" s="16" t="s">
        <v>474</v>
      </c>
      <c r="G481" s="15">
        <v>3</v>
      </c>
      <c r="H481" s="14" t="s">
        <v>2377</v>
      </c>
      <c r="I481" s="15">
        <v>3</v>
      </c>
      <c r="J481" s="14" t="s">
        <v>2371</v>
      </c>
      <c r="K481" s="15" t="s">
        <v>174</v>
      </c>
      <c r="L481" s="15">
        <v>2</v>
      </c>
      <c r="M481" s="15">
        <v>4098753945</v>
      </c>
      <c r="N481" s="17"/>
      <c r="O481" s="17">
        <v>850</v>
      </c>
      <c r="P481" s="17"/>
      <c r="Q481" s="17">
        <f t="shared" si="8"/>
        <v>850</v>
      </c>
      <c r="R481" s="5"/>
      <c r="AV481" s="5"/>
    </row>
    <row r="482" spans="1:48">
      <c r="A482" s="14">
        <v>95</v>
      </c>
      <c r="B482" s="15">
        <v>1025673970</v>
      </c>
      <c r="C482" s="14" t="s">
        <v>1649</v>
      </c>
      <c r="D482" s="14" t="s">
        <v>10</v>
      </c>
      <c r="E482" s="14" t="s">
        <v>1650</v>
      </c>
      <c r="F482" s="16" t="s">
        <v>1651</v>
      </c>
      <c r="G482" s="15">
        <v>3</v>
      </c>
      <c r="H482" s="14" t="s">
        <v>2377</v>
      </c>
      <c r="I482" s="15">
        <v>3</v>
      </c>
      <c r="J482" s="14" t="s">
        <v>2371</v>
      </c>
      <c r="K482" s="15" t="s">
        <v>174</v>
      </c>
      <c r="L482" s="15">
        <v>2</v>
      </c>
      <c r="M482" s="15">
        <v>4098760380</v>
      </c>
      <c r="N482" s="17"/>
      <c r="O482" s="17">
        <v>850</v>
      </c>
      <c r="P482" s="17"/>
      <c r="Q482" s="17">
        <f t="shared" si="8"/>
        <v>850</v>
      </c>
      <c r="R482" s="5"/>
      <c r="AV482" s="5"/>
    </row>
    <row r="483" spans="1:48">
      <c r="A483" s="14">
        <v>96</v>
      </c>
      <c r="B483" s="15">
        <v>1015619016</v>
      </c>
      <c r="C483" s="14" t="s">
        <v>685</v>
      </c>
      <c r="D483" s="14" t="s">
        <v>947</v>
      </c>
      <c r="E483" s="14" t="s">
        <v>996</v>
      </c>
      <c r="F483" s="16" t="s">
        <v>997</v>
      </c>
      <c r="G483" s="15">
        <v>3</v>
      </c>
      <c r="H483" s="14" t="s">
        <v>2377</v>
      </c>
      <c r="I483" s="15">
        <v>3</v>
      </c>
      <c r="J483" s="14" t="s">
        <v>2371</v>
      </c>
      <c r="K483" s="15" t="s">
        <v>9</v>
      </c>
      <c r="L483" s="15">
        <v>2</v>
      </c>
      <c r="M483" s="15">
        <v>4323307216</v>
      </c>
      <c r="N483" s="17"/>
      <c r="O483" s="17">
        <v>850</v>
      </c>
      <c r="P483" s="17"/>
      <c r="Q483" s="17">
        <f t="shared" si="8"/>
        <v>850</v>
      </c>
      <c r="R483" s="5"/>
      <c r="AV483" s="5"/>
    </row>
    <row r="484" spans="1:48">
      <c r="A484" s="14">
        <v>97</v>
      </c>
      <c r="B484" s="15">
        <v>1025533351</v>
      </c>
      <c r="C484" s="14" t="s">
        <v>3</v>
      </c>
      <c r="D484" s="14" t="s">
        <v>927</v>
      </c>
      <c r="E484" s="14" t="s">
        <v>1411</v>
      </c>
      <c r="F484" s="16" t="s">
        <v>1412</v>
      </c>
      <c r="G484" s="15">
        <v>3</v>
      </c>
      <c r="H484" s="14" t="s">
        <v>2377</v>
      </c>
      <c r="I484" s="15">
        <v>3</v>
      </c>
      <c r="J484" s="14" t="s">
        <v>2371</v>
      </c>
      <c r="K484" s="15" t="s">
        <v>9</v>
      </c>
      <c r="L484" s="15">
        <v>2</v>
      </c>
      <c r="M484" s="15">
        <v>4009898803</v>
      </c>
      <c r="N484" s="17"/>
      <c r="O484" s="17">
        <v>850</v>
      </c>
      <c r="P484" s="17"/>
      <c r="Q484" s="17">
        <f t="shared" si="8"/>
        <v>850</v>
      </c>
      <c r="R484" s="5"/>
      <c r="AV484" s="5"/>
    </row>
    <row r="485" spans="1:48">
      <c r="A485" s="14">
        <v>98</v>
      </c>
      <c r="B485" s="15">
        <v>1025475061</v>
      </c>
      <c r="C485" s="14" t="s">
        <v>3</v>
      </c>
      <c r="D485" s="14" t="s">
        <v>2468</v>
      </c>
      <c r="E485" s="14" t="s">
        <v>1269</v>
      </c>
      <c r="F485" s="16" t="s">
        <v>1270</v>
      </c>
      <c r="G485" s="15">
        <v>3</v>
      </c>
      <c r="H485" s="14" t="s">
        <v>2377</v>
      </c>
      <c r="I485" s="15">
        <v>6</v>
      </c>
      <c r="J485" s="14" t="s">
        <v>2374</v>
      </c>
      <c r="K485" s="15" t="s">
        <v>9</v>
      </c>
      <c r="L485" s="15">
        <v>2</v>
      </c>
      <c r="M485" s="15">
        <v>4028377954</v>
      </c>
      <c r="N485" s="17"/>
      <c r="O485" s="17">
        <v>850</v>
      </c>
      <c r="P485" s="17"/>
      <c r="Q485" s="17">
        <f t="shared" si="8"/>
        <v>850</v>
      </c>
      <c r="R485" s="5"/>
      <c r="AV485" s="5"/>
    </row>
    <row r="486" spans="1:48">
      <c r="A486" s="14">
        <v>99</v>
      </c>
      <c r="B486" s="15">
        <v>1025593985</v>
      </c>
      <c r="C486" s="14" t="s">
        <v>150</v>
      </c>
      <c r="D486" s="14" t="s">
        <v>1515</v>
      </c>
      <c r="E486" s="14" t="s">
        <v>1516</v>
      </c>
      <c r="F486" s="16" t="s">
        <v>1517</v>
      </c>
      <c r="G486" s="15">
        <v>3</v>
      </c>
      <c r="H486" s="14" t="s">
        <v>2377</v>
      </c>
      <c r="I486" s="15">
        <v>3</v>
      </c>
      <c r="J486" s="14" t="s">
        <v>2371</v>
      </c>
      <c r="K486" s="15" t="s">
        <v>9</v>
      </c>
      <c r="L486" s="15">
        <v>2</v>
      </c>
      <c r="M486" s="15">
        <v>4012595056</v>
      </c>
      <c r="N486" s="17"/>
      <c r="O486" s="17">
        <v>850</v>
      </c>
      <c r="P486" s="17"/>
      <c r="Q486" s="17">
        <f t="shared" si="8"/>
        <v>850</v>
      </c>
      <c r="R486" s="5"/>
      <c r="AV486" s="5"/>
    </row>
    <row r="487" spans="1:48">
      <c r="A487" s="14">
        <v>100</v>
      </c>
      <c r="B487" s="15">
        <v>1009469911</v>
      </c>
      <c r="C487" s="14" t="s">
        <v>439</v>
      </c>
      <c r="D487" s="14" t="s">
        <v>883</v>
      </c>
      <c r="E487" s="14" t="s">
        <v>884</v>
      </c>
      <c r="F487" s="16" t="s">
        <v>885</v>
      </c>
      <c r="G487" s="15">
        <v>3</v>
      </c>
      <c r="H487" s="14" t="s">
        <v>2377</v>
      </c>
      <c r="I487" s="15">
        <v>3</v>
      </c>
      <c r="J487" s="14" t="s">
        <v>2371</v>
      </c>
      <c r="K487" s="15" t="s">
        <v>384</v>
      </c>
      <c r="L487" s="15">
        <v>2</v>
      </c>
      <c r="M487" s="15">
        <v>4098749956</v>
      </c>
      <c r="N487" s="17"/>
      <c r="O487" s="17">
        <v>850</v>
      </c>
      <c r="P487" s="17"/>
      <c r="Q487" s="17">
        <f t="shared" si="8"/>
        <v>850</v>
      </c>
      <c r="R487" s="5"/>
      <c r="AV487" s="5"/>
    </row>
    <row r="488" spans="1:48">
      <c r="A488" s="14">
        <v>101</v>
      </c>
      <c r="B488" s="15">
        <v>1025840788</v>
      </c>
      <c r="C488" s="14" t="s">
        <v>1060</v>
      </c>
      <c r="D488" s="14" t="s">
        <v>2469</v>
      </c>
      <c r="E488" s="14" t="s">
        <v>1394</v>
      </c>
      <c r="F488" s="16" t="s">
        <v>1866</v>
      </c>
      <c r="G488" s="15">
        <v>3</v>
      </c>
      <c r="H488" s="14" t="s">
        <v>2377</v>
      </c>
      <c r="I488" s="15">
        <v>6</v>
      </c>
      <c r="J488" s="14" t="s">
        <v>2374</v>
      </c>
      <c r="K488" s="15" t="s">
        <v>9</v>
      </c>
      <c r="L488" s="15">
        <v>2</v>
      </c>
      <c r="M488" s="15">
        <v>4059323356</v>
      </c>
      <c r="N488" s="17"/>
      <c r="O488" s="17">
        <v>850</v>
      </c>
      <c r="P488" s="17"/>
      <c r="Q488" s="17">
        <f t="shared" si="8"/>
        <v>850</v>
      </c>
      <c r="R488" s="5"/>
      <c r="AV488" s="5"/>
    </row>
    <row r="489" spans="1:48">
      <c r="A489" s="14">
        <v>102</v>
      </c>
      <c r="B489" s="15">
        <v>1025568737</v>
      </c>
      <c r="C489" s="14" t="s">
        <v>650</v>
      </c>
      <c r="D489" s="14" t="s">
        <v>66</v>
      </c>
      <c r="E489" s="14" t="s">
        <v>1487</v>
      </c>
      <c r="F489" s="16" t="s">
        <v>1488</v>
      </c>
      <c r="G489" s="15">
        <v>3</v>
      </c>
      <c r="H489" s="14" t="s">
        <v>2377</v>
      </c>
      <c r="I489" s="15">
        <v>5</v>
      </c>
      <c r="J489" s="14" t="s">
        <v>2373</v>
      </c>
      <c r="K489" s="15" t="s">
        <v>9</v>
      </c>
      <c r="L489" s="15">
        <v>2</v>
      </c>
      <c r="M489" s="15">
        <v>4032586371</v>
      </c>
      <c r="N489" s="17"/>
      <c r="O489" s="17">
        <v>850</v>
      </c>
      <c r="P489" s="17"/>
      <c r="Q489" s="17">
        <f t="shared" si="8"/>
        <v>850</v>
      </c>
      <c r="R489" s="5"/>
      <c r="AV489" s="5"/>
    </row>
    <row r="490" spans="1:48">
      <c r="A490" s="14">
        <v>103</v>
      </c>
      <c r="B490" s="15">
        <v>1040531208</v>
      </c>
      <c r="C490" s="14" t="s">
        <v>650</v>
      </c>
      <c r="D490" s="14" t="s">
        <v>854</v>
      </c>
      <c r="E490" s="14" t="s">
        <v>1942</v>
      </c>
      <c r="F490" s="16" t="s">
        <v>1943</v>
      </c>
      <c r="G490" s="15">
        <v>3</v>
      </c>
      <c r="H490" s="14" t="s">
        <v>2377</v>
      </c>
      <c r="I490" s="15">
        <v>6</v>
      </c>
      <c r="J490" s="14" t="s">
        <v>2374</v>
      </c>
      <c r="K490" s="15" t="s">
        <v>9</v>
      </c>
      <c r="L490" s="15">
        <v>2</v>
      </c>
      <c r="M490" s="15">
        <v>4052659014</v>
      </c>
      <c r="N490" s="17"/>
      <c r="O490" s="17">
        <v>850</v>
      </c>
      <c r="P490" s="17"/>
      <c r="Q490" s="17">
        <f t="shared" si="8"/>
        <v>850</v>
      </c>
      <c r="R490" s="5"/>
      <c r="AV490" s="5"/>
    </row>
    <row r="491" spans="1:48">
      <c r="A491" s="14">
        <v>104</v>
      </c>
      <c r="B491" s="15">
        <v>1025451072</v>
      </c>
      <c r="C491" s="14" t="s">
        <v>89</v>
      </c>
      <c r="D491" s="14" t="s">
        <v>192</v>
      </c>
      <c r="E491" s="14" t="s">
        <v>154</v>
      </c>
      <c r="F491" s="16" t="s">
        <v>1233</v>
      </c>
      <c r="G491" s="15">
        <v>3</v>
      </c>
      <c r="H491" s="14" t="s">
        <v>2377</v>
      </c>
      <c r="I491" s="15">
        <v>3</v>
      </c>
      <c r="J491" s="14" t="s">
        <v>2371</v>
      </c>
      <c r="K491" s="15" t="s">
        <v>160</v>
      </c>
      <c r="L491" s="15">
        <v>2</v>
      </c>
      <c r="M491" s="15">
        <v>4098758009</v>
      </c>
      <c r="N491" s="17"/>
      <c r="O491" s="17">
        <v>850</v>
      </c>
      <c r="P491" s="17"/>
      <c r="Q491" s="17">
        <f t="shared" si="8"/>
        <v>850</v>
      </c>
      <c r="R491" s="5"/>
      <c r="AV491" s="5"/>
    </row>
    <row r="492" spans="1:48">
      <c r="A492" s="14">
        <v>105</v>
      </c>
      <c r="B492" s="15">
        <v>1025717773</v>
      </c>
      <c r="C492" s="14" t="s">
        <v>89</v>
      </c>
      <c r="D492" s="14" t="s">
        <v>30</v>
      </c>
      <c r="E492" s="14" t="s">
        <v>1284</v>
      </c>
      <c r="F492" s="16" t="s">
        <v>1689</v>
      </c>
      <c r="G492" s="15">
        <v>3</v>
      </c>
      <c r="H492" s="14" t="s">
        <v>2377</v>
      </c>
      <c r="I492" s="15">
        <v>4</v>
      </c>
      <c r="J492" s="14" t="s">
        <v>2372</v>
      </c>
      <c r="K492" s="15" t="s">
        <v>341</v>
      </c>
      <c r="L492" s="15">
        <v>2</v>
      </c>
      <c r="M492" s="15">
        <v>4074167654</v>
      </c>
      <c r="N492" s="17">
        <v>150</v>
      </c>
      <c r="O492" s="17">
        <v>1000</v>
      </c>
      <c r="P492" s="17"/>
      <c r="Q492" s="17">
        <f t="shared" si="8"/>
        <v>1150</v>
      </c>
      <c r="R492" s="5"/>
      <c r="AV492" s="5"/>
    </row>
    <row r="493" spans="1:48">
      <c r="A493" s="14">
        <v>106</v>
      </c>
      <c r="B493" s="15">
        <v>1010125879</v>
      </c>
      <c r="C493" s="14" t="s">
        <v>89</v>
      </c>
      <c r="D493" s="14" t="s">
        <v>152</v>
      </c>
      <c r="E493" s="14" t="s">
        <v>944</v>
      </c>
      <c r="F493" s="16" t="s">
        <v>945</v>
      </c>
      <c r="G493" s="15">
        <v>3</v>
      </c>
      <c r="H493" s="14" t="s">
        <v>2377</v>
      </c>
      <c r="I493" s="15">
        <v>6</v>
      </c>
      <c r="J493" s="14" t="s">
        <v>2374</v>
      </c>
      <c r="K493" s="15" t="s">
        <v>9</v>
      </c>
      <c r="L493" s="15">
        <v>2</v>
      </c>
      <c r="M493" s="15">
        <v>4028377369</v>
      </c>
      <c r="N493" s="17"/>
      <c r="O493" s="17">
        <v>850</v>
      </c>
      <c r="P493" s="17"/>
      <c r="Q493" s="17">
        <f t="shared" si="8"/>
        <v>850</v>
      </c>
      <c r="R493" s="5"/>
      <c r="AV493" s="5"/>
    </row>
    <row r="494" spans="1:48">
      <c r="A494" s="14">
        <v>107</v>
      </c>
      <c r="B494" s="15">
        <v>1025551022</v>
      </c>
      <c r="C494" s="14" t="s">
        <v>89</v>
      </c>
      <c r="D494" s="14" t="s">
        <v>204</v>
      </c>
      <c r="E494" s="14" t="s">
        <v>451</v>
      </c>
      <c r="F494" s="16" t="s">
        <v>1462</v>
      </c>
      <c r="G494" s="15">
        <v>3</v>
      </c>
      <c r="H494" s="14" t="s">
        <v>2377</v>
      </c>
      <c r="I494" s="15">
        <v>5</v>
      </c>
      <c r="J494" s="14" t="s">
        <v>2373</v>
      </c>
      <c r="K494" s="15" t="s">
        <v>42</v>
      </c>
      <c r="L494" s="15">
        <v>2</v>
      </c>
      <c r="M494" s="15">
        <v>4098731658</v>
      </c>
      <c r="N494" s="17"/>
      <c r="O494" s="17">
        <v>850</v>
      </c>
      <c r="P494" s="17"/>
      <c r="Q494" s="17">
        <f t="shared" si="8"/>
        <v>850</v>
      </c>
      <c r="R494" s="5"/>
      <c r="AV494" s="5"/>
    </row>
    <row r="495" spans="1:48">
      <c r="A495" s="14">
        <v>108</v>
      </c>
      <c r="B495" s="15">
        <v>1008493186</v>
      </c>
      <c r="C495" s="14" t="s">
        <v>678</v>
      </c>
      <c r="D495" s="14" t="s">
        <v>727</v>
      </c>
      <c r="E495" s="14" t="s">
        <v>401</v>
      </c>
      <c r="F495" s="16" t="s">
        <v>733</v>
      </c>
      <c r="G495" s="15">
        <v>3</v>
      </c>
      <c r="H495" s="14" t="s">
        <v>2377</v>
      </c>
      <c r="I495" s="15">
        <v>3</v>
      </c>
      <c r="J495" s="14" t="s">
        <v>2371</v>
      </c>
      <c r="K495" s="15" t="s">
        <v>42</v>
      </c>
      <c r="L495" s="15">
        <v>2</v>
      </c>
      <c r="M495" s="15">
        <v>4098734274</v>
      </c>
      <c r="N495" s="17"/>
      <c r="O495" s="17">
        <v>850</v>
      </c>
      <c r="P495" s="17"/>
      <c r="Q495" s="17">
        <f t="shared" si="8"/>
        <v>850</v>
      </c>
      <c r="R495" s="5"/>
      <c r="AV495" s="5"/>
    </row>
    <row r="496" spans="1:48">
      <c r="A496" s="14">
        <v>109</v>
      </c>
      <c r="B496" s="15">
        <v>1080394040</v>
      </c>
      <c r="C496" s="14" t="s">
        <v>879</v>
      </c>
      <c r="D496" s="14" t="s">
        <v>55</v>
      </c>
      <c r="E496" s="14" t="s">
        <v>280</v>
      </c>
      <c r="F496" s="16" t="s">
        <v>2167</v>
      </c>
      <c r="G496" s="15">
        <v>3</v>
      </c>
      <c r="H496" s="14" t="s">
        <v>2377</v>
      </c>
      <c r="I496" s="15">
        <v>5</v>
      </c>
      <c r="J496" s="14" t="s">
        <v>2373</v>
      </c>
      <c r="K496" s="15" t="s">
        <v>9</v>
      </c>
      <c r="L496" s="15">
        <v>2</v>
      </c>
      <c r="M496" s="15">
        <v>4010655213</v>
      </c>
      <c r="N496" s="17"/>
      <c r="O496" s="17">
        <v>850</v>
      </c>
      <c r="P496" s="17"/>
      <c r="Q496" s="17">
        <f t="shared" si="8"/>
        <v>850</v>
      </c>
      <c r="R496" s="5"/>
      <c r="AV496" s="5"/>
    </row>
    <row r="497" spans="1:48">
      <c r="A497" s="14">
        <v>110</v>
      </c>
      <c r="B497" s="15">
        <v>1025464021</v>
      </c>
      <c r="C497" s="14" t="s">
        <v>333</v>
      </c>
      <c r="D497" s="14" t="s">
        <v>365</v>
      </c>
      <c r="E497" s="14" t="s">
        <v>1255</v>
      </c>
      <c r="F497" s="16" t="s">
        <v>1256</v>
      </c>
      <c r="G497" s="15">
        <v>3</v>
      </c>
      <c r="H497" s="14" t="s">
        <v>2377</v>
      </c>
      <c r="I497" s="15">
        <v>3</v>
      </c>
      <c r="J497" s="14" t="s">
        <v>2371</v>
      </c>
      <c r="K497" s="15" t="s">
        <v>174</v>
      </c>
      <c r="L497" s="15">
        <v>2</v>
      </c>
      <c r="M497" s="15">
        <v>4098758955</v>
      </c>
      <c r="N497" s="17"/>
      <c r="O497" s="17">
        <v>850</v>
      </c>
      <c r="P497" s="17"/>
      <c r="Q497" s="17">
        <f t="shared" si="8"/>
        <v>850</v>
      </c>
      <c r="R497" s="5"/>
      <c r="AV497" s="5"/>
    </row>
    <row r="498" spans="1:48">
      <c r="A498" s="14">
        <v>111</v>
      </c>
      <c r="B498" s="15">
        <v>1009425347</v>
      </c>
      <c r="C498" s="14" t="s">
        <v>0</v>
      </c>
      <c r="D498" s="14" t="s">
        <v>182</v>
      </c>
      <c r="E498" s="14" t="s">
        <v>877</v>
      </c>
      <c r="F498" s="16" t="s">
        <v>878</v>
      </c>
      <c r="G498" s="15">
        <v>3</v>
      </c>
      <c r="H498" s="14" t="s">
        <v>2377</v>
      </c>
      <c r="I498" s="15">
        <v>5</v>
      </c>
      <c r="J498" s="14" t="s">
        <v>2373</v>
      </c>
      <c r="K498" s="15" t="s">
        <v>160</v>
      </c>
      <c r="L498" s="15">
        <v>2</v>
      </c>
      <c r="M498" s="15">
        <v>4098754216</v>
      </c>
      <c r="N498" s="17"/>
      <c r="O498" s="17">
        <v>850</v>
      </c>
      <c r="P498" s="17"/>
      <c r="Q498" s="17">
        <f t="shared" si="8"/>
        <v>850</v>
      </c>
      <c r="R498" s="5"/>
      <c r="AV498" s="5"/>
    </row>
    <row r="499" spans="1:48">
      <c r="A499" s="14">
        <v>112</v>
      </c>
      <c r="B499" s="15">
        <v>1005341342</v>
      </c>
      <c r="C499" s="14" t="s">
        <v>10</v>
      </c>
      <c r="D499" s="14" t="s">
        <v>53</v>
      </c>
      <c r="E499" s="14" t="s">
        <v>142</v>
      </c>
      <c r="F499" s="16" t="s">
        <v>143</v>
      </c>
      <c r="G499" s="15">
        <v>3</v>
      </c>
      <c r="H499" s="14" t="s">
        <v>2377</v>
      </c>
      <c r="I499" s="15">
        <v>5</v>
      </c>
      <c r="J499" s="14" t="s">
        <v>2373</v>
      </c>
      <c r="K499" s="15" t="s">
        <v>9</v>
      </c>
      <c r="L499" s="15">
        <v>2</v>
      </c>
      <c r="M499" s="15">
        <v>4023915648</v>
      </c>
      <c r="N499" s="17"/>
      <c r="O499" s="17">
        <v>850</v>
      </c>
      <c r="P499" s="17"/>
      <c r="Q499" s="17">
        <f t="shared" si="8"/>
        <v>850</v>
      </c>
      <c r="R499" s="5"/>
      <c r="AV499" s="5"/>
    </row>
    <row r="500" spans="1:48">
      <c r="A500" s="14">
        <v>113</v>
      </c>
      <c r="B500" s="15">
        <v>1025483335</v>
      </c>
      <c r="C500" s="14" t="s">
        <v>10</v>
      </c>
      <c r="D500" s="14" t="s">
        <v>358</v>
      </c>
      <c r="E500" s="14" t="s">
        <v>1287</v>
      </c>
      <c r="F500" s="16" t="s">
        <v>1288</v>
      </c>
      <c r="G500" s="15">
        <v>3</v>
      </c>
      <c r="H500" s="14" t="s">
        <v>2377</v>
      </c>
      <c r="I500" s="15">
        <v>3</v>
      </c>
      <c r="J500" s="14" t="s">
        <v>2371</v>
      </c>
      <c r="K500" s="15" t="s">
        <v>174</v>
      </c>
      <c r="L500" s="15">
        <v>2</v>
      </c>
      <c r="M500" s="15">
        <v>4098734231</v>
      </c>
      <c r="N500" s="17"/>
      <c r="O500" s="17">
        <v>850</v>
      </c>
      <c r="P500" s="17"/>
      <c r="Q500" s="17">
        <f t="shared" si="8"/>
        <v>850</v>
      </c>
      <c r="R500" s="5"/>
      <c r="AV500" s="5"/>
    </row>
    <row r="501" spans="1:48">
      <c r="A501" s="14">
        <v>114</v>
      </c>
      <c r="B501" s="15">
        <v>1007625320</v>
      </c>
      <c r="C501" s="14" t="s">
        <v>10</v>
      </c>
      <c r="D501" s="14" t="s">
        <v>4</v>
      </c>
      <c r="E501" s="14" t="s">
        <v>577</v>
      </c>
      <c r="F501" s="16" t="s">
        <v>578</v>
      </c>
      <c r="G501" s="15">
        <v>3</v>
      </c>
      <c r="H501" s="14" t="s">
        <v>2377</v>
      </c>
      <c r="I501" s="15">
        <v>4</v>
      </c>
      <c r="J501" s="14" t="s">
        <v>2372</v>
      </c>
      <c r="K501" s="15" t="s">
        <v>9</v>
      </c>
      <c r="L501" s="15">
        <v>2</v>
      </c>
      <c r="M501" s="15">
        <v>4072288209</v>
      </c>
      <c r="N501" s="17"/>
      <c r="O501" s="17">
        <v>850</v>
      </c>
      <c r="P501" s="17"/>
      <c r="Q501" s="17">
        <f t="shared" si="8"/>
        <v>850</v>
      </c>
      <c r="R501" s="5"/>
      <c r="AV501" s="5"/>
    </row>
    <row r="502" spans="1:48">
      <c r="A502" s="14">
        <v>115</v>
      </c>
      <c r="B502" s="15">
        <v>8000063000</v>
      </c>
      <c r="C502" s="14" t="s">
        <v>10</v>
      </c>
      <c r="D502" s="14" t="s">
        <v>146</v>
      </c>
      <c r="E502" s="14" t="s">
        <v>616</v>
      </c>
      <c r="F502" s="16" t="s">
        <v>2301</v>
      </c>
      <c r="G502" s="15">
        <v>3</v>
      </c>
      <c r="H502" s="14" t="s">
        <v>2377</v>
      </c>
      <c r="I502" s="15">
        <v>6</v>
      </c>
      <c r="J502" s="14" t="s">
        <v>2374</v>
      </c>
      <c r="K502" s="15" t="s">
        <v>9</v>
      </c>
      <c r="L502" s="15">
        <v>2</v>
      </c>
      <c r="M502" s="15">
        <v>4066818964</v>
      </c>
      <c r="N502" s="17"/>
      <c r="O502" s="17">
        <v>850</v>
      </c>
      <c r="P502" s="17"/>
      <c r="Q502" s="17">
        <f t="shared" si="8"/>
        <v>850</v>
      </c>
      <c r="R502" s="5"/>
      <c r="AV502" s="5"/>
    </row>
    <row r="503" spans="1:48">
      <c r="A503" s="14">
        <v>116</v>
      </c>
      <c r="B503" s="15">
        <v>1025748145</v>
      </c>
      <c r="C503" s="14" t="s">
        <v>419</v>
      </c>
      <c r="D503" s="14" t="s">
        <v>33</v>
      </c>
      <c r="E503" s="14" t="s">
        <v>284</v>
      </c>
      <c r="F503" s="16" t="s">
        <v>1733</v>
      </c>
      <c r="G503" s="15">
        <v>3</v>
      </c>
      <c r="H503" s="14" t="s">
        <v>2377</v>
      </c>
      <c r="I503" s="15">
        <v>6</v>
      </c>
      <c r="J503" s="14" t="s">
        <v>2374</v>
      </c>
      <c r="K503" s="15" t="s">
        <v>9</v>
      </c>
      <c r="L503" s="15">
        <v>2</v>
      </c>
      <c r="M503" s="15">
        <v>4063585438</v>
      </c>
      <c r="N503" s="17"/>
      <c r="O503" s="17">
        <v>850</v>
      </c>
      <c r="P503" s="17"/>
      <c r="Q503" s="17">
        <f t="shared" si="8"/>
        <v>850</v>
      </c>
      <c r="R503" s="5"/>
      <c r="AV503" s="5"/>
    </row>
    <row r="504" spans="1:48">
      <c r="A504" s="14">
        <v>117</v>
      </c>
      <c r="B504" s="15">
        <v>1041450022</v>
      </c>
      <c r="C504" s="14" t="s">
        <v>1977</v>
      </c>
      <c r="D504" s="14" t="s">
        <v>879</v>
      </c>
      <c r="E504" s="14" t="s">
        <v>1997</v>
      </c>
      <c r="F504" s="16" t="s">
        <v>1998</v>
      </c>
      <c r="G504" s="15">
        <v>3</v>
      </c>
      <c r="H504" s="14" t="s">
        <v>2377</v>
      </c>
      <c r="I504" s="15">
        <v>4</v>
      </c>
      <c r="J504" s="14" t="s">
        <v>2372</v>
      </c>
      <c r="K504" s="15" t="s">
        <v>541</v>
      </c>
      <c r="L504" s="15">
        <v>2</v>
      </c>
      <c r="M504" s="15">
        <v>4058817169</v>
      </c>
      <c r="N504" s="17"/>
      <c r="O504" s="17">
        <v>850</v>
      </c>
      <c r="P504" s="17"/>
      <c r="Q504" s="17">
        <f t="shared" si="8"/>
        <v>850</v>
      </c>
      <c r="R504" s="5"/>
      <c r="AV504" s="5"/>
    </row>
    <row r="505" spans="1:48">
      <c r="A505" s="14">
        <v>118</v>
      </c>
      <c r="B505" s="15">
        <v>1025401384</v>
      </c>
      <c r="C505" s="14" t="s">
        <v>397</v>
      </c>
      <c r="D505" s="14" t="s">
        <v>1096</v>
      </c>
      <c r="E505" s="14" t="s">
        <v>198</v>
      </c>
      <c r="F505" s="16" t="s">
        <v>1097</v>
      </c>
      <c r="G505" s="15">
        <v>3</v>
      </c>
      <c r="H505" s="14" t="s">
        <v>2377</v>
      </c>
      <c r="I505" s="15">
        <v>5</v>
      </c>
      <c r="J505" s="14" t="s">
        <v>2373</v>
      </c>
      <c r="K505" s="15" t="s">
        <v>187</v>
      </c>
      <c r="L505" s="15">
        <v>2</v>
      </c>
      <c r="M505" s="15">
        <v>4098712491</v>
      </c>
      <c r="N505" s="17"/>
      <c r="O505" s="17">
        <v>850</v>
      </c>
      <c r="P505" s="17"/>
      <c r="Q505" s="17">
        <f t="shared" si="8"/>
        <v>850</v>
      </c>
      <c r="R505" s="5"/>
      <c r="AV505" s="5"/>
    </row>
    <row r="506" spans="1:48">
      <c r="A506" s="14">
        <v>119</v>
      </c>
      <c r="B506" s="15">
        <v>1025403849</v>
      </c>
      <c r="C506" s="14" t="s">
        <v>758</v>
      </c>
      <c r="D506" s="14" t="s">
        <v>19</v>
      </c>
      <c r="E506" s="14" t="s">
        <v>208</v>
      </c>
      <c r="F506" s="16" t="s">
        <v>1102</v>
      </c>
      <c r="G506" s="15">
        <v>3</v>
      </c>
      <c r="H506" s="14" t="s">
        <v>2377</v>
      </c>
      <c r="I506" s="15">
        <v>5</v>
      </c>
      <c r="J506" s="14" t="s">
        <v>2373</v>
      </c>
      <c r="K506" s="15" t="s">
        <v>160</v>
      </c>
      <c r="L506" s="15">
        <v>2</v>
      </c>
      <c r="M506" s="15">
        <v>4098759897</v>
      </c>
      <c r="N506" s="17"/>
      <c r="O506" s="17">
        <v>850</v>
      </c>
      <c r="P506" s="17"/>
      <c r="Q506" s="17">
        <f t="shared" si="8"/>
        <v>850</v>
      </c>
      <c r="R506" s="5"/>
      <c r="AV506" s="5"/>
    </row>
    <row r="507" spans="1:48">
      <c r="A507" s="14">
        <v>120</v>
      </c>
      <c r="B507" s="15">
        <v>1047297944</v>
      </c>
      <c r="C507" s="14" t="s">
        <v>2128</v>
      </c>
      <c r="D507" s="14" t="s">
        <v>928</v>
      </c>
      <c r="E507" s="14" t="s">
        <v>2129</v>
      </c>
      <c r="F507" s="16" t="s">
        <v>2130</v>
      </c>
      <c r="G507" s="15">
        <v>3</v>
      </c>
      <c r="H507" s="14" t="s">
        <v>2377</v>
      </c>
      <c r="I507" s="15">
        <v>6</v>
      </c>
      <c r="J507" s="14" t="s">
        <v>2374</v>
      </c>
      <c r="K507" s="15" t="s">
        <v>9</v>
      </c>
      <c r="L507" s="15">
        <v>2</v>
      </c>
      <c r="M507" s="15">
        <v>4048660628</v>
      </c>
      <c r="N507" s="17"/>
      <c r="O507" s="17">
        <v>850</v>
      </c>
      <c r="P507" s="17"/>
      <c r="Q507" s="17">
        <f t="shared" si="8"/>
        <v>850</v>
      </c>
      <c r="R507" s="5"/>
      <c r="AV507" s="5"/>
    </row>
    <row r="508" spans="1:48">
      <c r="A508" s="14">
        <v>121</v>
      </c>
      <c r="B508" s="15">
        <v>1042968758</v>
      </c>
      <c r="C508" s="14" t="s">
        <v>61</v>
      </c>
      <c r="D508" s="14" t="s">
        <v>81</v>
      </c>
      <c r="E508" s="14" t="s">
        <v>2038</v>
      </c>
      <c r="F508" s="16" t="s">
        <v>2039</v>
      </c>
      <c r="G508" s="15">
        <v>3</v>
      </c>
      <c r="H508" s="14" t="s">
        <v>2377</v>
      </c>
      <c r="I508" s="15">
        <v>6</v>
      </c>
      <c r="J508" s="14" t="s">
        <v>2374</v>
      </c>
      <c r="K508" s="15" t="s">
        <v>9</v>
      </c>
      <c r="L508" s="15">
        <v>2</v>
      </c>
      <c r="M508" s="15">
        <v>4047472763</v>
      </c>
      <c r="N508" s="17"/>
      <c r="O508" s="17">
        <v>850</v>
      </c>
      <c r="P508" s="17"/>
      <c r="Q508" s="17">
        <f t="shared" si="8"/>
        <v>850</v>
      </c>
      <c r="R508" s="5"/>
      <c r="AV508" s="5"/>
    </row>
    <row r="509" spans="1:48">
      <c r="A509" s="14">
        <v>122</v>
      </c>
      <c r="B509" s="15">
        <v>1025498821</v>
      </c>
      <c r="C509" s="14" t="s">
        <v>31</v>
      </c>
      <c r="D509" s="14" t="s">
        <v>49</v>
      </c>
      <c r="E509" s="14" t="s">
        <v>382</v>
      </c>
      <c r="F509" s="16" t="s">
        <v>1329</v>
      </c>
      <c r="G509" s="15">
        <v>3</v>
      </c>
      <c r="H509" s="14" t="s">
        <v>2377</v>
      </c>
      <c r="I509" s="15">
        <v>3</v>
      </c>
      <c r="J509" s="14" t="s">
        <v>2371</v>
      </c>
      <c r="K509" s="15" t="s">
        <v>384</v>
      </c>
      <c r="L509" s="15">
        <v>2</v>
      </c>
      <c r="M509" s="15">
        <v>4098754240</v>
      </c>
      <c r="N509" s="17"/>
      <c r="O509" s="17">
        <v>850</v>
      </c>
      <c r="P509" s="17"/>
      <c r="Q509" s="17">
        <f t="shared" si="8"/>
        <v>850</v>
      </c>
      <c r="R509" s="5"/>
      <c r="AV509" s="5"/>
    </row>
    <row r="510" spans="1:48">
      <c r="A510" s="14">
        <v>123</v>
      </c>
      <c r="B510" s="15">
        <v>1025429486</v>
      </c>
      <c r="C510" s="14" t="s">
        <v>31</v>
      </c>
      <c r="D510" s="14" t="s">
        <v>843</v>
      </c>
      <c r="E510" s="14" t="s">
        <v>1167</v>
      </c>
      <c r="F510" s="16" t="s">
        <v>1168</v>
      </c>
      <c r="G510" s="15">
        <v>3</v>
      </c>
      <c r="H510" s="14" t="s">
        <v>2377</v>
      </c>
      <c r="I510" s="15">
        <v>5</v>
      </c>
      <c r="J510" s="14" t="s">
        <v>2373</v>
      </c>
      <c r="K510" s="15" t="s">
        <v>9</v>
      </c>
      <c r="L510" s="15">
        <v>2</v>
      </c>
      <c r="M510" s="15">
        <v>4014963044</v>
      </c>
      <c r="N510" s="17"/>
      <c r="O510" s="17">
        <v>850</v>
      </c>
      <c r="P510" s="17"/>
      <c r="Q510" s="17">
        <f t="shared" si="8"/>
        <v>850</v>
      </c>
      <c r="R510" s="5"/>
      <c r="AV510" s="5"/>
    </row>
    <row r="511" spans="1:48">
      <c r="A511" s="14">
        <v>124</v>
      </c>
      <c r="B511" s="15">
        <v>1007905948</v>
      </c>
      <c r="C511" s="14" t="s">
        <v>31</v>
      </c>
      <c r="D511" s="14" t="s">
        <v>285</v>
      </c>
      <c r="E511" s="14" t="s">
        <v>627</v>
      </c>
      <c r="F511" s="16" t="s">
        <v>628</v>
      </c>
      <c r="G511" s="15">
        <v>3</v>
      </c>
      <c r="H511" s="14" t="s">
        <v>2377</v>
      </c>
      <c r="I511" s="15">
        <v>5</v>
      </c>
      <c r="J511" s="14" t="s">
        <v>2373</v>
      </c>
      <c r="K511" s="15" t="s">
        <v>174</v>
      </c>
      <c r="L511" s="15">
        <v>2</v>
      </c>
      <c r="M511" s="15">
        <v>4098727421</v>
      </c>
      <c r="N511" s="17"/>
      <c r="O511" s="17">
        <v>850</v>
      </c>
      <c r="P511" s="17"/>
      <c r="Q511" s="17">
        <f t="shared" si="8"/>
        <v>850</v>
      </c>
      <c r="R511" s="5"/>
      <c r="AV511" s="5"/>
    </row>
    <row r="512" spans="1:48">
      <c r="A512" s="14">
        <v>125</v>
      </c>
      <c r="B512" s="15">
        <v>1025659108</v>
      </c>
      <c r="C512" s="14" t="s">
        <v>31</v>
      </c>
      <c r="D512" s="14" t="s">
        <v>1618</v>
      </c>
      <c r="E512" s="14" t="s">
        <v>1619</v>
      </c>
      <c r="F512" s="16" t="s">
        <v>1620</v>
      </c>
      <c r="G512" s="15">
        <v>3</v>
      </c>
      <c r="H512" s="14" t="s">
        <v>2377</v>
      </c>
      <c r="I512" s="15">
        <v>4</v>
      </c>
      <c r="J512" s="14" t="s">
        <v>2372</v>
      </c>
      <c r="K512" s="15" t="s">
        <v>9</v>
      </c>
      <c r="L512" s="15">
        <v>2</v>
      </c>
      <c r="M512" s="15">
        <v>4061036453</v>
      </c>
      <c r="N512" s="17"/>
      <c r="O512" s="17">
        <v>850</v>
      </c>
      <c r="P512" s="17"/>
      <c r="Q512" s="17">
        <f t="shared" si="8"/>
        <v>850</v>
      </c>
      <c r="R512" s="5"/>
      <c r="AV512" s="5"/>
    </row>
    <row r="513" spans="1:48">
      <c r="A513" s="14">
        <v>126</v>
      </c>
      <c r="B513" s="15">
        <v>1009954788</v>
      </c>
      <c r="C513" s="14" t="s">
        <v>933</v>
      </c>
      <c r="D513" s="14" t="s">
        <v>287</v>
      </c>
      <c r="E513" s="14" t="s">
        <v>934</v>
      </c>
      <c r="F513" s="16" t="s">
        <v>935</v>
      </c>
      <c r="G513" s="15">
        <v>3</v>
      </c>
      <c r="H513" s="14" t="s">
        <v>2377</v>
      </c>
      <c r="I513" s="15">
        <v>3</v>
      </c>
      <c r="J513" s="14" t="s">
        <v>2371</v>
      </c>
      <c r="K513" s="15" t="s">
        <v>9</v>
      </c>
      <c r="L513" s="15">
        <v>2</v>
      </c>
      <c r="M513" s="15">
        <v>4014734991</v>
      </c>
      <c r="N513" s="17"/>
      <c r="O513" s="17">
        <v>850</v>
      </c>
      <c r="P513" s="17"/>
      <c r="Q513" s="17">
        <f t="shared" si="8"/>
        <v>850</v>
      </c>
      <c r="R513" s="5"/>
      <c r="AV513" s="5"/>
    </row>
    <row r="514" spans="1:48">
      <c r="A514" s="14">
        <v>127</v>
      </c>
      <c r="B514" s="15">
        <v>1025422546</v>
      </c>
      <c r="C514" s="14" t="s">
        <v>192</v>
      </c>
      <c r="D514" s="14" t="s">
        <v>859</v>
      </c>
      <c r="E514" s="14" t="s">
        <v>151</v>
      </c>
      <c r="F514" s="16" t="s">
        <v>1149</v>
      </c>
      <c r="G514" s="15">
        <v>3</v>
      </c>
      <c r="H514" s="14" t="s">
        <v>2377</v>
      </c>
      <c r="I514" s="15">
        <v>5</v>
      </c>
      <c r="J514" s="14" t="s">
        <v>2373</v>
      </c>
      <c r="K514" s="15" t="s">
        <v>841</v>
      </c>
      <c r="L514" s="15">
        <v>2</v>
      </c>
      <c r="M514" s="15">
        <v>4098724058</v>
      </c>
      <c r="N514" s="17"/>
      <c r="O514" s="17">
        <v>850</v>
      </c>
      <c r="P514" s="17"/>
      <c r="Q514" s="17">
        <f t="shared" si="8"/>
        <v>850</v>
      </c>
      <c r="R514" s="5"/>
      <c r="AV514" s="5"/>
    </row>
    <row r="515" spans="1:48">
      <c r="A515" s="14">
        <v>128</v>
      </c>
      <c r="B515" s="15">
        <v>1025424364</v>
      </c>
      <c r="C515" s="14" t="s">
        <v>192</v>
      </c>
      <c r="D515" s="14" t="s">
        <v>859</v>
      </c>
      <c r="E515" s="14" t="s">
        <v>401</v>
      </c>
      <c r="F515" s="16" t="s">
        <v>1157</v>
      </c>
      <c r="G515" s="15">
        <v>3</v>
      </c>
      <c r="H515" s="14" t="s">
        <v>2377</v>
      </c>
      <c r="I515" s="15">
        <v>3</v>
      </c>
      <c r="J515" s="14" t="s">
        <v>2371</v>
      </c>
      <c r="K515" s="15" t="s">
        <v>42</v>
      </c>
      <c r="L515" s="15">
        <v>2</v>
      </c>
      <c r="M515" s="15">
        <v>4098734118</v>
      </c>
      <c r="N515" s="17"/>
      <c r="O515" s="17">
        <v>850</v>
      </c>
      <c r="P515" s="17"/>
      <c r="Q515" s="17">
        <f t="shared" si="8"/>
        <v>850</v>
      </c>
      <c r="R515" s="5"/>
      <c r="AV515" s="5"/>
    </row>
    <row r="516" spans="1:48">
      <c r="A516" s="14">
        <v>129</v>
      </c>
      <c r="B516" s="15">
        <v>1007970276</v>
      </c>
      <c r="C516" s="14" t="s">
        <v>647</v>
      </c>
      <c r="D516" s="14" t="s">
        <v>113</v>
      </c>
      <c r="E516" s="14" t="s">
        <v>648</v>
      </c>
      <c r="F516" s="16" t="s">
        <v>649</v>
      </c>
      <c r="G516" s="15">
        <v>3</v>
      </c>
      <c r="H516" s="14" t="s">
        <v>2377</v>
      </c>
      <c r="I516" s="15">
        <v>5</v>
      </c>
      <c r="J516" s="14" t="s">
        <v>2373</v>
      </c>
      <c r="K516" s="15" t="s">
        <v>9</v>
      </c>
      <c r="L516" s="15">
        <v>2</v>
      </c>
      <c r="M516" s="15">
        <v>4010356062</v>
      </c>
      <c r="N516" s="17"/>
      <c r="O516" s="17">
        <v>850</v>
      </c>
      <c r="P516" s="17"/>
      <c r="Q516" s="17">
        <f t="shared" si="8"/>
        <v>850</v>
      </c>
      <c r="R516" s="5"/>
      <c r="AV516" s="5"/>
    </row>
    <row r="517" spans="1:48">
      <c r="A517" s="14">
        <v>130</v>
      </c>
      <c r="B517" s="15">
        <v>1047402893</v>
      </c>
      <c r="C517" s="14" t="s">
        <v>79</v>
      </c>
      <c r="D517" s="14" t="s">
        <v>1169</v>
      </c>
      <c r="E517" s="14" t="s">
        <v>2131</v>
      </c>
      <c r="F517" s="16" t="s">
        <v>2132</v>
      </c>
      <c r="G517" s="15">
        <v>3</v>
      </c>
      <c r="H517" s="14" t="s">
        <v>2377</v>
      </c>
      <c r="I517" s="15">
        <v>4</v>
      </c>
      <c r="J517" s="14" t="s">
        <v>2372</v>
      </c>
      <c r="K517" s="15" t="s">
        <v>9</v>
      </c>
      <c r="L517" s="15">
        <v>2</v>
      </c>
      <c r="M517" s="15">
        <v>4063753071</v>
      </c>
      <c r="N517" s="17"/>
      <c r="O517" s="17">
        <v>850</v>
      </c>
      <c r="P517" s="17"/>
      <c r="Q517" s="17">
        <f t="shared" si="8"/>
        <v>850</v>
      </c>
      <c r="R517" s="5"/>
      <c r="AV517" s="5"/>
    </row>
    <row r="518" spans="1:48">
      <c r="A518" s="14">
        <v>131</v>
      </c>
      <c r="B518" s="15">
        <v>1025552687</v>
      </c>
      <c r="C518" s="14" t="s">
        <v>79</v>
      </c>
      <c r="D518" s="14" t="s">
        <v>79</v>
      </c>
      <c r="E518" s="14" t="s">
        <v>1465</v>
      </c>
      <c r="F518" s="16" t="s">
        <v>1466</v>
      </c>
      <c r="G518" s="15">
        <v>3</v>
      </c>
      <c r="H518" s="14" t="s">
        <v>2377</v>
      </c>
      <c r="I518" s="15">
        <v>6</v>
      </c>
      <c r="J518" s="14" t="s">
        <v>2374</v>
      </c>
      <c r="K518" s="15" t="s">
        <v>9</v>
      </c>
      <c r="L518" s="15">
        <v>2</v>
      </c>
      <c r="M518" s="15">
        <v>4028378594</v>
      </c>
      <c r="N518" s="17"/>
      <c r="O518" s="17">
        <v>850</v>
      </c>
      <c r="P518" s="17"/>
      <c r="Q518" s="17">
        <f t="shared" si="8"/>
        <v>850</v>
      </c>
      <c r="R518" s="5"/>
      <c r="AV518" s="5"/>
    </row>
    <row r="519" spans="1:48">
      <c r="A519" s="14">
        <v>132</v>
      </c>
      <c r="B519" s="15">
        <v>1022086445</v>
      </c>
      <c r="C519" s="14" t="s">
        <v>79</v>
      </c>
      <c r="D519" s="14" t="s">
        <v>1075</v>
      </c>
      <c r="E519" s="14" t="s">
        <v>154</v>
      </c>
      <c r="F519" s="16" t="s">
        <v>1076</v>
      </c>
      <c r="G519" s="15">
        <v>3</v>
      </c>
      <c r="H519" s="14" t="s">
        <v>2377</v>
      </c>
      <c r="I519" s="15">
        <v>3</v>
      </c>
      <c r="J519" s="14" t="s">
        <v>2371</v>
      </c>
      <c r="K519" s="15" t="s">
        <v>9</v>
      </c>
      <c r="L519" s="15">
        <v>2</v>
      </c>
      <c r="M519" s="15">
        <v>4032578190</v>
      </c>
      <c r="N519" s="17"/>
      <c r="O519" s="17">
        <v>850</v>
      </c>
      <c r="P519" s="17"/>
      <c r="Q519" s="17">
        <f t="shared" si="8"/>
        <v>850</v>
      </c>
      <c r="R519" s="5"/>
      <c r="AV519" s="5"/>
    </row>
    <row r="520" spans="1:48">
      <c r="A520" s="14">
        <v>133</v>
      </c>
      <c r="B520" s="15">
        <v>1025694846</v>
      </c>
      <c r="C520" s="14" t="s">
        <v>79</v>
      </c>
      <c r="D520" s="14" t="s">
        <v>1665</v>
      </c>
      <c r="E520" s="14" t="s">
        <v>1666</v>
      </c>
      <c r="F520" s="16" t="s">
        <v>1667</v>
      </c>
      <c r="G520" s="15">
        <v>3</v>
      </c>
      <c r="H520" s="14" t="s">
        <v>2377</v>
      </c>
      <c r="I520" s="15">
        <v>4</v>
      </c>
      <c r="J520" s="14" t="s">
        <v>2372</v>
      </c>
      <c r="K520" s="15" t="s">
        <v>341</v>
      </c>
      <c r="L520" s="15">
        <v>2</v>
      </c>
      <c r="M520" s="15">
        <v>4054508765</v>
      </c>
      <c r="N520" s="17">
        <v>150</v>
      </c>
      <c r="O520" s="17">
        <v>1000</v>
      </c>
      <c r="P520" s="17"/>
      <c r="Q520" s="17">
        <f t="shared" si="8"/>
        <v>1150</v>
      </c>
      <c r="R520" s="5"/>
      <c r="AV520" s="5"/>
    </row>
    <row r="521" spans="1:48">
      <c r="A521" s="14">
        <v>134</v>
      </c>
      <c r="B521" s="15">
        <v>1025400674</v>
      </c>
      <c r="C521" s="14" t="s">
        <v>144</v>
      </c>
      <c r="D521" s="14" t="s">
        <v>1093</v>
      </c>
      <c r="E521" s="14" t="s">
        <v>801</v>
      </c>
      <c r="F521" s="16" t="s">
        <v>1094</v>
      </c>
      <c r="G521" s="15">
        <v>3</v>
      </c>
      <c r="H521" s="14" t="s">
        <v>2377</v>
      </c>
      <c r="I521" s="15">
        <v>5</v>
      </c>
      <c r="J521" s="14" t="s">
        <v>2373</v>
      </c>
      <c r="K521" s="15" t="s">
        <v>384</v>
      </c>
      <c r="L521" s="15">
        <v>2</v>
      </c>
      <c r="M521" s="15">
        <v>4098754321</v>
      </c>
      <c r="N521" s="17"/>
      <c r="O521" s="17">
        <v>850</v>
      </c>
      <c r="P521" s="17"/>
      <c r="Q521" s="17">
        <f t="shared" si="8"/>
        <v>850</v>
      </c>
      <c r="R521" s="5"/>
      <c r="AV521" s="5"/>
    </row>
    <row r="522" spans="1:48">
      <c r="A522" s="14">
        <v>135</v>
      </c>
      <c r="B522" s="15">
        <v>1008518699</v>
      </c>
      <c r="C522" s="14" t="s">
        <v>505</v>
      </c>
      <c r="D522" s="14" t="s">
        <v>258</v>
      </c>
      <c r="E522" s="14" t="s">
        <v>740</v>
      </c>
      <c r="F522" s="16" t="s">
        <v>741</v>
      </c>
      <c r="G522" s="15">
        <v>3</v>
      </c>
      <c r="H522" s="14" t="s">
        <v>2377</v>
      </c>
      <c r="I522" s="15">
        <v>5</v>
      </c>
      <c r="J522" s="14" t="s">
        <v>2373</v>
      </c>
      <c r="K522" s="15" t="s">
        <v>384</v>
      </c>
      <c r="L522" s="15">
        <v>2</v>
      </c>
      <c r="M522" s="15">
        <v>4098724457</v>
      </c>
      <c r="N522" s="17"/>
      <c r="O522" s="17">
        <v>850</v>
      </c>
      <c r="P522" s="17"/>
      <c r="Q522" s="17">
        <f t="shared" ref="Q522:Q586" si="9">O522+N522-P522</f>
        <v>850</v>
      </c>
      <c r="R522" s="5"/>
      <c r="AV522" s="5"/>
    </row>
    <row r="523" spans="1:48">
      <c r="A523" s="14">
        <v>136</v>
      </c>
      <c r="B523" s="15">
        <v>1046190812</v>
      </c>
      <c r="C523" s="14" t="s">
        <v>1934</v>
      </c>
      <c r="D523" s="14" t="s">
        <v>1169</v>
      </c>
      <c r="E523" s="14" t="s">
        <v>382</v>
      </c>
      <c r="F523" s="16" t="s">
        <v>2110</v>
      </c>
      <c r="G523" s="15">
        <v>3</v>
      </c>
      <c r="H523" s="14" t="s">
        <v>2377</v>
      </c>
      <c r="I523" s="15">
        <v>4</v>
      </c>
      <c r="J523" s="14" t="s">
        <v>2372</v>
      </c>
      <c r="K523" s="15" t="s">
        <v>9</v>
      </c>
      <c r="L523" s="15">
        <v>2</v>
      </c>
      <c r="M523" s="15">
        <v>4062096034</v>
      </c>
      <c r="N523" s="17"/>
      <c r="O523" s="17">
        <v>850</v>
      </c>
      <c r="P523" s="17"/>
      <c r="Q523" s="17">
        <f t="shared" si="9"/>
        <v>850</v>
      </c>
      <c r="R523" s="5"/>
      <c r="AV523" s="5"/>
    </row>
    <row r="524" spans="1:48">
      <c r="A524" s="14">
        <v>137</v>
      </c>
      <c r="B524" s="15">
        <v>1008699347</v>
      </c>
      <c r="C524" s="14" t="s">
        <v>645</v>
      </c>
      <c r="D524" s="14" t="s">
        <v>4</v>
      </c>
      <c r="E524" s="14" t="s">
        <v>802</v>
      </c>
      <c r="F524" s="16" t="s">
        <v>803</v>
      </c>
      <c r="G524" s="15">
        <v>3</v>
      </c>
      <c r="H524" s="14" t="s">
        <v>2377</v>
      </c>
      <c r="I524" s="15">
        <v>3</v>
      </c>
      <c r="J524" s="14" t="s">
        <v>2371</v>
      </c>
      <c r="K524" s="15" t="s">
        <v>174</v>
      </c>
      <c r="L524" s="15">
        <v>2</v>
      </c>
      <c r="M524" s="15">
        <v>4098753910</v>
      </c>
      <c r="N524" s="17"/>
      <c r="O524" s="17">
        <v>850</v>
      </c>
      <c r="P524" s="17"/>
      <c r="Q524" s="17">
        <f t="shared" si="9"/>
        <v>850</v>
      </c>
      <c r="R524" s="5"/>
      <c r="AV524" s="5"/>
    </row>
    <row r="525" spans="1:48">
      <c r="A525" s="14">
        <v>138</v>
      </c>
      <c r="B525" s="15">
        <v>1025533629</v>
      </c>
      <c r="C525" s="14" t="s">
        <v>260</v>
      </c>
      <c r="D525" s="14" t="s">
        <v>1416</v>
      </c>
      <c r="E525" s="14" t="s">
        <v>1417</v>
      </c>
      <c r="F525" s="16" t="s">
        <v>1418</v>
      </c>
      <c r="G525" s="15">
        <v>3</v>
      </c>
      <c r="H525" s="14" t="s">
        <v>2377</v>
      </c>
      <c r="I525" s="15">
        <v>3</v>
      </c>
      <c r="J525" s="14" t="s">
        <v>2371</v>
      </c>
      <c r="K525" s="15" t="s">
        <v>541</v>
      </c>
      <c r="L525" s="15">
        <v>2</v>
      </c>
      <c r="M525" s="15">
        <v>4014665809</v>
      </c>
      <c r="N525" s="17"/>
      <c r="O525" s="17">
        <v>850</v>
      </c>
      <c r="P525" s="17"/>
      <c r="Q525" s="17">
        <f t="shared" si="9"/>
        <v>850</v>
      </c>
      <c r="R525" s="5"/>
      <c r="AV525" s="5"/>
    </row>
    <row r="526" spans="1:48">
      <c r="A526" s="14">
        <v>139</v>
      </c>
      <c r="B526" s="15">
        <v>1018165701</v>
      </c>
      <c r="C526" s="14" t="s">
        <v>377</v>
      </c>
      <c r="D526" s="14" t="s">
        <v>144</v>
      </c>
      <c r="E526" s="14" t="s">
        <v>801</v>
      </c>
      <c r="F526" s="16" t="s">
        <v>1033</v>
      </c>
      <c r="G526" s="15">
        <v>3</v>
      </c>
      <c r="H526" s="14" t="s">
        <v>2377</v>
      </c>
      <c r="I526" s="15">
        <v>6</v>
      </c>
      <c r="J526" s="14" t="s">
        <v>2374</v>
      </c>
      <c r="K526" s="15" t="s">
        <v>9</v>
      </c>
      <c r="L526" s="15">
        <v>2</v>
      </c>
      <c r="M526" s="15">
        <v>4062383653</v>
      </c>
      <c r="N526" s="17"/>
      <c r="O526" s="17">
        <v>850</v>
      </c>
      <c r="P526" s="17"/>
      <c r="Q526" s="17">
        <f t="shared" si="9"/>
        <v>850</v>
      </c>
      <c r="R526" s="5"/>
      <c r="AV526" s="5"/>
    </row>
    <row r="527" spans="1:48">
      <c r="A527" s="14">
        <v>140</v>
      </c>
      <c r="B527" s="15">
        <v>1025611489</v>
      </c>
      <c r="C527" s="14" t="s">
        <v>267</v>
      </c>
      <c r="D527" s="14" t="s">
        <v>139</v>
      </c>
      <c r="E527" s="14" t="s">
        <v>1544</v>
      </c>
      <c r="F527" s="16" t="s">
        <v>1545</v>
      </c>
      <c r="G527" s="15">
        <v>3</v>
      </c>
      <c r="H527" s="14" t="s">
        <v>2377</v>
      </c>
      <c r="I527" s="15">
        <v>3</v>
      </c>
      <c r="J527" s="14" t="s">
        <v>2371</v>
      </c>
      <c r="K527" s="15" t="s">
        <v>174</v>
      </c>
      <c r="L527" s="15">
        <v>2</v>
      </c>
      <c r="M527" s="15">
        <v>4033921336</v>
      </c>
      <c r="N527" s="17"/>
      <c r="O527" s="17">
        <v>850</v>
      </c>
      <c r="P527" s="17"/>
      <c r="Q527" s="17">
        <f t="shared" si="9"/>
        <v>850</v>
      </c>
      <c r="R527" s="5"/>
      <c r="AV527" s="5"/>
    </row>
    <row r="528" spans="1:48">
      <c r="A528" s="14">
        <v>141</v>
      </c>
      <c r="B528" s="15">
        <v>1025657523</v>
      </c>
      <c r="C528" s="14" t="s">
        <v>697</v>
      </c>
      <c r="D528" s="14" t="s">
        <v>191</v>
      </c>
      <c r="E528" s="14" t="s">
        <v>155</v>
      </c>
      <c r="F528" s="16" t="s">
        <v>1617</v>
      </c>
      <c r="G528" s="15">
        <v>3</v>
      </c>
      <c r="H528" s="14" t="s">
        <v>2377</v>
      </c>
      <c r="I528" s="15">
        <v>3</v>
      </c>
      <c r="J528" s="14" t="s">
        <v>2371</v>
      </c>
      <c r="K528" s="15" t="s">
        <v>174</v>
      </c>
      <c r="L528" s="15">
        <v>2</v>
      </c>
      <c r="M528" s="15">
        <v>4098736544</v>
      </c>
      <c r="N528" s="17"/>
      <c r="O528" s="17">
        <v>850</v>
      </c>
      <c r="P528" s="17"/>
      <c r="Q528" s="17">
        <f t="shared" si="9"/>
        <v>850</v>
      </c>
      <c r="R528" s="5"/>
      <c r="AV528" s="5"/>
    </row>
    <row r="529" spans="1:48">
      <c r="A529" s="14">
        <v>142</v>
      </c>
      <c r="B529" s="15">
        <v>1040053018</v>
      </c>
      <c r="C529" s="14" t="s">
        <v>1921</v>
      </c>
      <c r="D529" s="14" t="s">
        <v>1922</v>
      </c>
      <c r="E529" s="14" t="s">
        <v>208</v>
      </c>
      <c r="F529" s="16" t="s">
        <v>1923</v>
      </c>
      <c r="G529" s="15">
        <v>3</v>
      </c>
      <c r="H529" s="14" t="s">
        <v>2377</v>
      </c>
      <c r="I529" s="15">
        <v>6</v>
      </c>
      <c r="J529" s="14" t="s">
        <v>2374</v>
      </c>
      <c r="K529" s="15" t="s">
        <v>9</v>
      </c>
      <c r="L529" s="15">
        <v>2</v>
      </c>
      <c r="M529" s="15">
        <v>4074291118</v>
      </c>
      <c r="N529" s="17"/>
      <c r="O529" s="17">
        <v>850</v>
      </c>
      <c r="P529" s="17"/>
      <c r="Q529" s="17">
        <f t="shared" si="9"/>
        <v>850</v>
      </c>
      <c r="R529" s="5"/>
      <c r="AV529" s="5"/>
    </row>
    <row r="530" spans="1:48">
      <c r="A530" s="14">
        <v>143</v>
      </c>
      <c r="B530" s="15">
        <v>1025531751</v>
      </c>
      <c r="C530" s="14" t="s">
        <v>454</v>
      </c>
      <c r="D530" s="14" t="s">
        <v>242</v>
      </c>
      <c r="E530" s="14" t="s">
        <v>199</v>
      </c>
      <c r="F530" s="16" t="s">
        <v>1407</v>
      </c>
      <c r="G530" s="15">
        <v>3</v>
      </c>
      <c r="H530" s="14" t="s">
        <v>2377</v>
      </c>
      <c r="I530" s="15">
        <v>6</v>
      </c>
      <c r="J530" s="14" t="s">
        <v>2374</v>
      </c>
      <c r="K530" s="15" t="s">
        <v>9</v>
      </c>
      <c r="L530" s="15">
        <v>2</v>
      </c>
      <c r="M530" s="15">
        <v>4019482273</v>
      </c>
      <c r="N530" s="17"/>
      <c r="O530" s="17">
        <v>850</v>
      </c>
      <c r="P530" s="17"/>
      <c r="Q530" s="17">
        <f t="shared" si="9"/>
        <v>850</v>
      </c>
      <c r="R530" s="5"/>
      <c r="AV530" s="5"/>
    </row>
    <row r="531" spans="1:48">
      <c r="A531" s="14">
        <v>144</v>
      </c>
      <c r="B531" s="15">
        <v>1025415802</v>
      </c>
      <c r="C531" s="14" t="s">
        <v>478</v>
      </c>
      <c r="D531" s="14" t="s">
        <v>1128</v>
      </c>
      <c r="E531" s="14" t="s">
        <v>1129</v>
      </c>
      <c r="F531" s="16" t="s">
        <v>1130</v>
      </c>
      <c r="G531" s="15">
        <v>3</v>
      </c>
      <c r="H531" s="14" t="s">
        <v>2377</v>
      </c>
      <c r="I531" s="15">
        <v>5</v>
      </c>
      <c r="J531" s="14" t="s">
        <v>2373</v>
      </c>
      <c r="K531" s="15" t="s">
        <v>9</v>
      </c>
      <c r="L531" s="15">
        <v>2</v>
      </c>
      <c r="M531" s="15">
        <v>4010655426</v>
      </c>
      <c r="N531" s="17"/>
      <c r="O531" s="17">
        <v>850</v>
      </c>
      <c r="P531" s="17"/>
      <c r="Q531" s="17">
        <f t="shared" si="9"/>
        <v>850</v>
      </c>
      <c r="R531" s="5"/>
      <c r="AV531" s="5"/>
    </row>
    <row r="532" spans="1:48">
      <c r="A532" s="14">
        <v>145</v>
      </c>
      <c r="B532" s="15">
        <v>1007184675</v>
      </c>
      <c r="C532" s="14" t="s">
        <v>478</v>
      </c>
      <c r="D532" s="14" t="s">
        <v>44</v>
      </c>
      <c r="E532" s="14" t="s">
        <v>497</v>
      </c>
      <c r="F532" s="16" t="s">
        <v>498</v>
      </c>
      <c r="G532" s="15">
        <v>3</v>
      </c>
      <c r="H532" s="14" t="s">
        <v>2377</v>
      </c>
      <c r="I532" s="15">
        <v>5</v>
      </c>
      <c r="J532" s="14" t="s">
        <v>2373</v>
      </c>
      <c r="K532" s="15" t="s">
        <v>9</v>
      </c>
      <c r="L532" s="15">
        <v>2</v>
      </c>
      <c r="M532" s="15">
        <v>4005483811</v>
      </c>
      <c r="N532" s="17"/>
      <c r="O532" s="17">
        <v>850</v>
      </c>
      <c r="P532" s="17"/>
      <c r="Q532" s="17">
        <f t="shared" si="9"/>
        <v>850</v>
      </c>
      <c r="R532" s="5"/>
      <c r="AV532" s="5"/>
    </row>
    <row r="533" spans="1:48">
      <c r="A533" s="14">
        <v>146</v>
      </c>
      <c r="B533" s="15">
        <v>1025529666</v>
      </c>
      <c r="C533" s="14" t="s">
        <v>1401</v>
      </c>
      <c r="D533" s="14" t="s">
        <v>1401</v>
      </c>
      <c r="E533" s="14" t="s">
        <v>154</v>
      </c>
      <c r="F533" s="16" t="s">
        <v>1402</v>
      </c>
      <c r="G533" s="15">
        <v>3</v>
      </c>
      <c r="H533" s="14" t="s">
        <v>2377</v>
      </c>
      <c r="I533" s="15">
        <v>3</v>
      </c>
      <c r="J533" s="14" t="s">
        <v>2371</v>
      </c>
      <c r="K533" s="15" t="s">
        <v>174</v>
      </c>
      <c r="L533" s="15">
        <v>2</v>
      </c>
      <c r="M533" s="15">
        <v>4098733804</v>
      </c>
      <c r="N533" s="17"/>
      <c r="O533" s="17">
        <v>850</v>
      </c>
      <c r="P533" s="17"/>
      <c r="Q533" s="17">
        <f t="shared" si="9"/>
        <v>850</v>
      </c>
      <c r="R533" s="5"/>
      <c r="AV533" s="5"/>
    </row>
    <row r="534" spans="1:48">
      <c r="A534" s="14">
        <v>147</v>
      </c>
      <c r="B534" s="15">
        <v>1025463554</v>
      </c>
      <c r="C534" s="14" t="s">
        <v>182</v>
      </c>
      <c r="D534" s="14" t="s">
        <v>523</v>
      </c>
      <c r="E534" s="14" t="s">
        <v>1253</v>
      </c>
      <c r="F534" s="16" t="s">
        <v>1254</v>
      </c>
      <c r="G534" s="15">
        <v>3</v>
      </c>
      <c r="H534" s="14" t="s">
        <v>2377</v>
      </c>
      <c r="I534" s="15">
        <v>5</v>
      </c>
      <c r="J534" s="14" t="s">
        <v>2373</v>
      </c>
      <c r="K534" s="15" t="s">
        <v>174</v>
      </c>
      <c r="L534" s="15">
        <v>2</v>
      </c>
      <c r="M534" s="15">
        <v>4098733855</v>
      </c>
      <c r="N534" s="17"/>
      <c r="O534" s="17">
        <v>850</v>
      </c>
      <c r="P534" s="17"/>
      <c r="Q534" s="17">
        <f t="shared" si="9"/>
        <v>850</v>
      </c>
      <c r="R534" s="5"/>
      <c r="AV534" s="5"/>
    </row>
    <row r="535" spans="1:48">
      <c r="A535" s="14">
        <v>148</v>
      </c>
      <c r="B535" s="15">
        <v>1077220490</v>
      </c>
      <c r="C535" s="14" t="s">
        <v>182</v>
      </c>
      <c r="D535" s="14" t="s">
        <v>33</v>
      </c>
      <c r="E535" s="14" t="s">
        <v>2159</v>
      </c>
      <c r="F535" s="16" t="s">
        <v>2160</v>
      </c>
      <c r="G535" s="15">
        <v>3</v>
      </c>
      <c r="H535" s="14" t="s">
        <v>2377</v>
      </c>
      <c r="I535" s="15">
        <v>6</v>
      </c>
      <c r="J535" s="14" t="s">
        <v>2374</v>
      </c>
      <c r="K535" s="15" t="s">
        <v>9</v>
      </c>
      <c r="L535" s="15">
        <v>2</v>
      </c>
      <c r="M535" s="15">
        <v>4057292534</v>
      </c>
      <c r="N535" s="17"/>
      <c r="O535" s="17">
        <v>850</v>
      </c>
      <c r="P535" s="17"/>
      <c r="Q535" s="17">
        <f t="shared" si="9"/>
        <v>850</v>
      </c>
      <c r="R535" s="5"/>
      <c r="AV535" s="5"/>
    </row>
    <row r="536" spans="1:48">
      <c r="A536" s="14">
        <v>149</v>
      </c>
      <c r="B536" s="15">
        <v>1025683883</v>
      </c>
      <c r="C536" s="14" t="s">
        <v>262</v>
      </c>
      <c r="D536" s="14" t="s">
        <v>334</v>
      </c>
      <c r="E536" s="14" t="s">
        <v>1659</v>
      </c>
      <c r="F536" s="16" t="s">
        <v>1660</v>
      </c>
      <c r="G536" s="15">
        <v>3</v>
      </c>
      <c r="H536" s="14" t="s">
        <v>2377</v>
      </c>
      <c r="I536" s="15">
        <v>4</v>
      </c>
      <c r="J536" s="14" t="s">
        <v>2372</v>
      </c>
      <c r="K536" s="15" t="s">
        <v>9</v>
      </c>
      <c r="L536" s="15">
        <v>2</v>
      </c>
      <c r="M536" s="15">
        <v>4058802498</v>
      </c>
      <c r="N536" s="17"/>
      <c r="O536" s="17">
        <v>850</v>
      </c>
      <c r="P536" s="17"/>
      <c r="Q536" s="17">
        <f t="shared" si="9"/>
        <v>850</v>
      </c>
      <c r="R536" s="5"/>
      <c r="AV536" s="5"/>
    </row>
    <row r="537" spans="1:48">
      <c r="A537" s="14">
        <v>150</v>
      </c>
      <c r="B537" s="15">
        <v>1025485758</v>
      </c>
      <c r="C537" s="14" t="s">
        <v>1297</v>
      </c>
      <c r="D537" s="14" t="s">
        <v>1298</v>
      </c>
      <c r="E537" s="14" t="s">
        <v>1299</v>
      </c>
      <c r="F537" s="16" t="s">
        <v>1300</v>
      </c>
      <c r="G537" s="15">
        <v>3</v>
      </c>
      <c r="H537" s="14" t="s">
        <v>2377</v>
      </c>
      <c r="I537" s="15">
        <v>4</v>
      </c>
      <c r="J537" s="14" t="s">
        <v>2372</v>
      </c>
      <c r="K537" s="15" t="s">
        <v>541</v>
      </c>
      <c r="L537" s="15">
        <v>2</v>
      </c>
      <c r="M537" s="15">
        <v>4038336601</v>
      </c>
      <c r="N537" s="17"/>
      <c r="O537" s="17">
        <v>850</v>
      </c>
      <c r="P537" s="17"/>
      <c r="Q537" s="17">
        <f t="shared" si="9"/>
        <v>850</v>
      </c>
      <c r="R537" s="5"/>
      <c r="AV537" s="5"/>
    </row>
    <row r="538" spans="1:48">
      <c r="A538" s="14">
        <v>151</v>
      </c>
      <c r="B538" s="15">
        <v>1006040460</v>
      </c>
      <c r="C538" s="14" t="s">
        <v>118</v>
      </c>
      <c r="D538" s="14" t="s">
        <v>194</v>
      </c>
      <c r="E538" s="14" t="s">
        <v>195</v>
      </c>
      <c r="F538" s="16" t="s">
        <v>196</v>
      </c>
      <c r="G538" s="15">
        <v>3</v>
      </c>
      <c r="H538" s="14" t="s">
        <v>2377</v>
      </c>
      <c r="I538" s="15">
        <v>5</v>
      </c>
      <c r="J538" s="14" t="s">
        <v>2373</v>
      </c>
      <c r="K538" s="15" t="s">
        <v>9</v>
      </c>
      <c r="L538" s="15">
        <v>2</v>
      </c>
      <c r="M538" s="15">
        <v>4009875587</v>
      </c>
      <c r="N538" s="17"/>
      <c r="O538" s="17">
        <v>850</v>
      </c>
      <c r="P538" s="17"/>
      <c r="Q538" s="17">
        <f t="shared" si="9"/>
        <v>850</v>
      </c>
      <c r="R538" s="5"/>
      <c r="AV538" s="5"/>
    </row>
    <row r="539" spans="1:48">
      <c r="A539" s="14">
        <v>152</v>
      </c>
      <c r="B539" s="15">
        <v>1019258129</v>
      </c>
      <c r="C539" s="14" t="s">
        <v>306</v>
      </c>
      <c r="D539" s="14" t="s">
        <v>594</v>
      </c>
      <c r="E539" s="14" t="s">
        <v>1038</v>
      </c>
      <c r="F539" s="16" t="s">
        <v>1039</v>
      </c>
      <c r="G539" s="15">
        <v>3</v>
      </c>
      <c r="H539" s="14" t="s">
        <v>2377</v>
      </c>
      <c r="I539" s="15">
        <v>5</v>
      </c>
      <c r="J539" s="14" t="s">
        <v>2373</v>
      </c>
      <c r="K539" s="15" t="s">
        <v>9</v>
      </c>
      <c r="L539" s="15">
        <v>2</v>
      </c>
      <c r="M539" s="15">
        <v>4010355201</v>
      </c>
      <c r="N539" s="17"/>
      <c r="O539" s="17">
        <v>850</v>
      </c>
      <c r="P539" s="17"/>
      <c r="Q539" s="17">
        <f t="shared" si="9"/>
        <v>850</v>
      </c>
      <c r="R539" s="5"/>
      <c r="AV539" s="5"/>
    </row>
    <row r="540" spans="1:48">
      <c r="A540" s="14">
        <v>153</v>
      </c>
      <c r="B540" s="15">
        <v>8000062037</v>
      </c>
      <c r="C540" s="14" t="s">
        <v>328</v>
      </c>
      <c r="D540" s="14" t="s">
        <v>2210</v>
      </c>
      <c r="E540" s="14" t="s">
        <v>2211</v>
      </c>
      <c r="F540" s="16" t="s">
        <v>2212</v>
      </c>
      <c r="G540" s="15">
        <v>3</v>
      </c>
      <c r="H540" s="14" t="s">
        <v>2377</v>
      </c>
      <c r="I540" s="15">
        <v>3</v>
      </c>
      <c r="J540" s="14" t="s">
        <v>2371</v>
      </c>
      <c r="K540" s="15" t="s">
        <v>174</v>
      </c>
      <c r="L540" s="15">
        <v>2</v>
      </c>
      <c r="M540" s="15">
        <v>4098756618</v>
      </c>
      <c r="N540" s="17"/>
      <c r="O540" s="17">
        <v>850</v>
      </c>
      <c r="P540" s="17"/>
      <c r="Q540" s="17">
        <f t="shared" si="9"/>
        <v>850</v>
      </c>
      <c r="R540" s="5"/>
      <c r="AV540" s="5"/>
    </row>
    <row r="541" spans="1:48">
      <c r="A541" s="14">
        <v>154</v>
      </c>
      <c r="B541" s="15">
        <v>1041173635</v>
      </c>
      <c r="C541" s="14" t="s">
        <v>44</v>
      </c>
      <c r="D541" s="14" t="s">
        <v>610</v>
      </c>
      <c r="E541" s="14" t="s">
        <v>401</v>
      </c>
      <c r="F541" s="16" t="s">
        <v>1978</v>
      </c>
      <c r="G541" s="15">
        <v>3</v>
      </c>
      <c r="H541" s="14" t="s">
        <v>2377</v>
      </c>
      <c r="I541" s="15">
        <v>6</v>
      </c>
      <c r="J541" s="14" t="s">
        <v>2374</v>
      </c>
      <c r="K541" s="15" t="s">
        <v>9</v>
      </c>
      <c r="L541" s="15">
        <v>2</v>
      </c>
      <c r="M541" s="15">
        <v>4058143176</v>
      </c>
      <c r="N541" s="17"/>
      <c r="O541" s="17">
        <v>850</v>
      </c>
      <c r="P541" s="17"/>
      <c r="Q541" s="17">
        <f t="shared" si="9"/>
        <v>850</v>
      </c>
      <c r="R541" s="5"/>
      <c r="AV541" s="5"/>
    </row>
    <row r="542" spans="1:48">
      <c r="A542" s="14">
        <v>155</v>
      </c>
      <c r="B542" s="15">
        <v>1025770690</v>
      </c>
      <c r="C542" s="14" t="s">
        <v>44</v>
      </c>
      <c r="D542" s="14" t="s">
        <v>380</v>
      </c>
      <c r="E542" s="14" t="s">
        <v>1774</v>
      </c>
      <c r="F542" s="16" t="s">
        <v>1775</v>
      </c>
      <c r="G542" s="15">
        <v>3</v>
      </c>
      <c r="H542" s="14" t="s">
        <v>2377</v>
      </c>
      <c r="I542" s="15">
        <v>5</v>
      </c>
      <c r="J542" s="14" t="s">
        <v>2373</v>
      </c>
      <c r="K542" s="15" t="s">
        <v>9</v>
      </c>
      <c r="L542" s="15">
        <v>2</v>
      </c>
      <c r="M542" s="15">
        <v>4010630067</v>
      </c>
      <c r="N542" s="17"/>
      <c r="O542" s="17">
        <v>850</v>
      </c>
      <c r="P542" s="17"/>
      <c r="Q542" s="17">
        <f t="shared" si="9"/>
        <v>850</v>
      </c>
      <c r="R542" s="5"/>
      <c r="AV542" s="5"/>
    </row>
    <row r="543" spans="1:48">
      <c r="A543" s="14">
        <v>156</v>
      </c>
      <c r="B543" s="15">
        <v>1080614380</v>
      </c>
      <c r="C543" s="14" t="s">
        <v>751</v>
      </c>
      <c r="D543" s="14" t="s">
        <v>2172</v>
      </c>
      <c r="E543" s="14" t="s">
        <v>2173</v>
      </c>
      <c r="F543" s="16" t="s">
        <v>2174</v>
      </c>
      <c r="G543" s="15">
        <v>3</v>
      </c>
      <c r="H543" s="14" t="s">
        <v>2377</v>
      </c>
      <c r="I543" s="15">
        <v>6</v>
      </c>
      <c r="J543" s="14" t="s">
        <v>2374</v>
      </c>
      <c r="K543" s="15" t="s">
        <v>9</v>
      </c>
      <c r="L543" s="15">
        <v>2</v>
      </c>
      <c r="M543" s="15">
        <v>4055492374</v>
      </c>
      <c r="N543" s="17"/>
      <c r="O543" s="17">
        <v>850</v>
      </c>
      <c r="P543" s="17"/>
      <c r="Q543" s="17">
        <f t="shared" si="9"/>
        <v>850</v>
      </c>
      <c r="R543" s="5"/>
      <c r="AV543" s="5"/>
    </row>
    <row r="544" spans="1:48">
      <c r="A544" s="14">
        <v>157</v>
      </c>
      <c r="B544" s="15">
        <v>1025481110</v>
      </c>
      <c r="C544" s="14" t="s">
        <v>1282</v>
      </c>
      <c r="D544" s="14" t="s">
        <v>44</v>
      </c>
      <c r="E544" s="14" t="s">
        <v>679</v>
      </c>
      <c r="F544" s="16" t="s">
        <v>1283</v>
      </c>
      <c r="G544" s="15">
        <v>3</v>
      </c>
      <c r="H544" s="14" t="s">
        <v>2377</v>
      </c>
      <c r="I544" s="15">
        <v>3</v>
      </c>
      <c r="J544" s="14" t="s">
        <v>2371</v>
      </c>
      <c r="K544" s="15" t="s">
        <v>174</v>
      </c>
      <c r="L544" s="15">
        <v>2</v>
      </c>
      <c r="M544" s="15">
        <v>4098732735</v>
      </c>
      <c r="N544" s="17"/>
      <c r="O544" s="17">
        <v>850</v>
      </c>
      <c r="P544" s="17"/>
      <c r="Q544" s="17">
        <f t="shared" si="9"/>
        <v>850</v>
      </c>
      <c r="R544" s="5"/>
      <c r="AV544" s="5"/>
    </row>
    <row r="545" spans="1:48">
      <c r="A545" s="14">
        <v>158</v>
      </c>
      <c r="B545" s="15">
        <v>1010797568</v>
      </c>
      <c r="C545" s="14" t="s">
        <v>825</v>
      </c>
      <c r="D545" s="14" t="s">
        <v>182</v>
      </c>
      <c r="E545" s="14" t="s">
        <v>986</v>
      </c>
      <c r="F545" s="16" t="s">
        <v>987</v>
      </c>
      <c r="G545" s="15">
        <v>3</v>
      </c>
      <c r="H545" s="14" t="s">
        <v>2377</v>
      </c>
      <c r="I545" s="15">
        <v>6</v>
      </c>
      <c r="J545" s="14" t="s">
        <v>2374</v>
      </c>
      <c r="K545" s="15" t="s">
        <v>9</v>
      </c>
      <c r="L545" s="15">
        <v>2</v>
      </c>
      <c r="M545" s="15">
        <v>4035680441</v>
      </c>
      <c r="N545" s="17"/>
      <c r="O545" s="17">
        <v>850</v>
      </c>
      <c r="P545" s="17"/>
      <c r="Q545" s="17">
        <f t="shared" si="9"/>
        <v>850</v>
      </c>
      <c r="R545" s="5"/>
      <c r="AV545" s="5"/>
    </row>
    <row r="546" spans="1:48">
      <c r="A546" s="14">
        <v>159</v>
      </c>
      <c r="B546" s="15">
        <v>1020024678</v>
      </c>
      <c r="C546" s="14" t="s">
        <v>528</v>
      </c>
      <c r="D546" s="14" t="s">
        <v>504</v>
      </c>
      <c r="E546" s="14" t="s">
        <v>1043</v>
      </c>
      <c r="F546" s="16" t="s">
        <v>1044</v>
      </c>
      <c r="G546" s="15">
        <v>3</v>
      </c>
      <c r="H546" s="14" t="s">
        <v>2377</v>
      </c>
      <c r="I546" s="15">
        <v>4</v>
      </c>
      <c r="J546" s="14" t="s">
        <v>2372</v>
      </c>
      <c r="K546" s="15" t="s">
        <v>341</v>
      </c>
      <c r="L546" s="15">
        <v>2</v>
      </c>
      <c r="M546" s="15">
        <v>4018540245</v>
      </c>
      <c r="N546" s="17">
        <v>150</v>
      </c>
      <c r="O546" s="17">
        <v>1000</v>
      </c>
      <c r="P546" s="17"/>
      <c r="Q546" s="17">
        <f t="shared" si="9"/>
        <v>1150</v>
      </c>
      <c r="R546" s="5"/>
      <c r="AV546" s="5"/>
    </row>
    <row r="547" spans="1:48">
      <c r="A547" s="14">
        <v>160</v>
      </c>
      <c r="B547" s="15">
        <v>1007889052</v>
      </c>
      <c r="C547" s="14" t="s">
        <v>621</v>
      </c>
      <c r="D547" s="14" t="s">
        <v>495</v>
      </c>
      <c r="E547" s="14" t="s">
        <v>622</v>
      </c>
      <c r="F547" s="16" t="s">
        <v>623</v>
      </c>
      <c r="G547" s="15">
        <v>3</v>
      </c>
      <c r="H547" s="14" t="s">
        <v>2377</v>
      </c>
      <c r="I547" s="15">
        <v>5</v>
      </c>
      <c r="J547" s="14" t="s">
        <v>2373</v>
      </c>
      <c r="K547" s="15" t="s">
        <v>9</v>
      </c>
      <c r="L547" s="15">
        <v>2</v>
      </c>
      <c r="M547" s="15">
        <v>4032430711</v>
      </c>
      <c r="N547" s="17"/>
      <c r="O547" s="17">
        <v>850</v>
      </c>
      <c r="P547" s="17"/>
      <c r="Q547" s="17">
        <f t="shared" si="9"/>
        <v>850</v>
      </c>
      <c r="R547" s="5"/>
      <c r="AV547" s="5"/>
    </row>
    <row r="548" spans="1:48">
      <c r="A548" s="14">
        <v>161</v>
      </c>
      <c r="B548" s="15">
        <v>1008052949</v>
      </c>
      <c r="C548" s="14" t="s">
        <v>337</v>
      </c>
      <c r="D548" s="14" t="s">
        <v>386</v>
      </c>
      <c r="E548" s="14" t="s">
        <v>660</v>
      </c>
      <c r="F548" s="16" t="s">
        <v>661</v>
      </c>
      <c r="G548" s="15">
        <v>3</v>
      </c>
      <c r="H548" s="14" t="s">
        <v>2377</v>
      </c>
      <c r="I548" s="15">
        <v>3</v>
      </c>
      <c r="J548" s="14" t="s">
        <v>2371</v>
      </c>
      <c r="K548" s="15" t="s">
        <v>174</v>
      </c>
      <c r="L548" s="15">
        <v>2</v>
      </c>
      <c r="M548" s="15">
        <v>4033900843</v>
      </c>
      <c r="N548" s="17"/>
      <c r="O548" s="17">
        <v>850</v>
      </c>
      <c r="P548" s="17"/>
      <c r="Q548" s="17">
        <f t="shared" si="9"/>
        <v>850</v>
      </c>
      <c r="R548" s="5"/>
      <c r="AV548" s="5"/>
    </row>
    <row r="549" spans="1:48">
      <c r="A549" s="14">
        <v>162</v>
      </c>
      <c r="B549" s="110">
        <v>1006193295</v>
      </c>
      <c r="C549" s="109" t="s">
        <v>168</v>
      </c>
      <c r="D549" s="109" t="s">
        <v>246</v>
      </c>
      <c r="E549" s="109" t="s">
        <v>2474</v>
      </c>
      <c r="F549" s="111" t="s">
        <v>2475</v>
      </c>
      <c r="G549" s="110">
        <v>3</v>
      </c>
      <c r="H549" s="109" t="s">
        <v>2377</v>
      </c>
      <c r="I549" s="110">
        <v>4</v>
      </c>
      <c r="J549" s="113" t="s">
        <v>2372</v>
      </c>
      <c r="K549" s="110" t="s">
        <v>9</v>
      </c>
      <c r="L549" s="110">
        <v>2</v>
      </c>
      <c r="M549" s="110">
        <v>4062375235</v>
      </c>
      <c r="N549" s="112">
        <f>85+793.33</f>
        <v>878.33</v>
      </c>
      <c r="O549" s="112">
        <v>0</v>
      </c>
      <c r="P549" s="17"/>
      <c r="Q549" s="17">
        <f t="shared" si="9"/>
        <v>878.33</v>
      </c>
      <c r="R549" s="5"/>
      <c r="AV549" s="5"/>
    </row>
    <row r="550" spans="1:48">
      <c r="A550" s="14">
        <v>163</v>
      </c>
      <c r="B550" s="15">
        <v>1025501233</v>
      </c>
      <c r="C550" s="14" t="s">
        <v>168</v>
      </c>
      <c r="D550" s="14" t="s">
        <v>207</v>
      </c>
      <c r="E550" s="14" t="s">
        <v>1332</v>
      </c>
      <c r="F550" s="16" t="s">
        <v>1333</v>
      </c>
      <c r="G550" s="15">
        <v>3</v>
      </c>
      <c r="H550" s="14" t="s">
        <v>2377</v>
      </c>
      <c r="I550" s="15">
        <v>3</v>
      </c>
      <c r="J550" s="14" t="s">
        <v>2371</v>
      </c>
      <c r="K550" s="15" t="s">
        <v>187</v>
      </c>
      <c r="L550" s="15">
        <v>2</v>
      </c>
      <c r="M550" s="15">
        <v>4098720745</v>
      </c>
      <c r="N550" s="17"/>
      <c r="O550" s="17">
        <v>850</v>
      </c>
      <c r="P550" s="17"/>
      <c r="Q550" s="17">
        <f t="shared" si="9"/>
        <v>850</v>
      </c>
      <c r="R550" s="5"/>
      <c r="AV550" s="5"/>
    </row>
    <row r="551" spans="1:48">
      <c r="A551" s="14">
        <v>164</v>
      </c>
      <c r="B551" s="15">
        <v>1045479921</v>
      </c>
      <c r="C551" s="14" t="s">
        <v>23</v>
      </c>
      <c r="D551" s="14" t="s">
        <v>591</v>
      </c>
      <c r="E551" s="14" t="s">
        <v>517</v>
      </c>
      <c r="F551" s="16" t="s">
        <v>2092</v>
      </c>
      <c r="G551" s="15">
        <v>3</v>
      </c>
      <c r="H551" s="14" t="s">
        <v>2377</v>
      </c>
      <c r="I551" s="15">
        <v>6</v>
      </c>
      <c r="J551" s="14" t="s">
        <v>2374</v>
      </c>
      <c r="K551" s="15" t="s">
        <v>9</v>
      </c>
      <c r="L551" s="15">
        <v>2</v>
      </c>
      <c r="M551" s="15">
        <v>4042023618</v>
      </c>
      <c r="N551" s="17"/>
      <c r="O551" s="17">
        <v>850</v>
      </c>
      <c r="P551" s="17"/>
      <c r="Q551" s="17">
        <f t="shared" si="9"/>
        <v>850</v>
      </c>
      <c r="R551" s="5"/>
      <c r="AV551" s="5"/>
    </row>
    <row r="552" spans="1:48">
      <c r="A552" s="14">
        <v>165</v>
      </c>
      <c r="B552" s="15">
        <v>1046126334</v>
      </c>
      <c r="C552" s="14" t="s">
        <v>23</v>
      </c>
      <c r="D552" s="14" t="s">
        <v>308</v>
      </c>
      <c r="E552" s="14" t="s">
        <v>2108</v>
      </c>
      <c r="F552" s="16" t="s">
        <v>2109</v>
      </c>
      <c r="G552" s="15">
        <v>3</v>
      </c>
      <c r="H552" s="14" t="s">
        <v>2377</v>
      </c>
      <c r="I552" s="15">
        <v>6</v>
      </c>
      <c r="J552" s="14" t="s">
        <v>2374</v>
      </c>
      <c r="K552" s="15" t="s">
        <v>9</v>
      </c>
      <c r="L552" s="15">
        <v>2</v>
      </c>
      <c r="M552" s="15">
        <v>4074818345</v>
      </c>
      <c r="N552" s="17">
        <f>566.67+850+850</f>
        <v>2266.67</v>
      </c>
      <c r="O552" s="17">
        <v>850</v>
      </c>
      <c r="P552" s="17"/>
      <c r="Q552" s="17">
        <f t="shared" si="9"/>
        <v>3116.67</v>
      </c>
      <c r="R552" s="5"/>
      <c r="AV552" s="5"/>
    </row>
    <row r="553" spans="1:48">
      <c r="A553" s="14">
        <v>166</v>
      </c>
      <c r="B553" s="15">
        <v>1025425768</v>
      </c>
      <c r="C553" s="14" t="s">
        <v>23</v>
      </c>
      <c r="D553" s="14" t="s">
        <v>79</v>
      </c>
      <c r="E553" s="14" t="s">
        <v>1159</v>
      </c>
      <c r="F553" s="16" t="s">
        <v>1160</v>
      </c>
      <c r="G553" s="15">
        <v>3</v>
      </c>
      <c r="H553" s="14" t="s">
        <v>2377</v>
      </c>
      <c r="I553" s="15">
        <v>3</v>
      </c>
      <c r="J553" s="14" t="s">
        <v>2371</v>
      </c>
      <c r="K553" s="15" t="s">
        <v>42</v>
      </c>
      <c r="L553" s="15">
        <v>2</v>
      </c>
      <c r="M553" s="15">
        <v>4098727499</v>
      </c>
      <c r="N553" s="17"/>
      <c r="O553" s="17">
        <v>850</v>
      </c>
      <c r="P553" s="17"/>
      <c r="Q553" s="17">
        <f t="shared" si="9"/>
        <v>850</v>
      </c>
      <c r="R553" s="5"/>
      <c r="AV553" s="5"/>
    </row>
    <row r="554" spans="1:48">
      <c r="A554" s="14">
        <v>167</v>
      </c>
      <c r="B554" s="15">
        <v>1007756306</v>
      </c>
      <c r="C554" s="14" t="s">
        <v>62</v>
      </c>
      <c r="D554" s="14" t="s">
        <v>611</v>
      </c>
      <c r="E554" s="14" t="s">
        <v>612</v>
      </c>
      <c r="F554" s="16" t="s">
        <v>613</v>
      </c>
      <c r="G554" s="15">
        <v>3</v>
      </c>
      <c r="H554" s="14" t="s">
        <v>2377</v>
      </c>
      <c r="I554" s="15">
        <v>3</v>
      </c>
      <c r="J554" s="14" t="s">
        <v>2371</v>
      </c>
      <c r="K554" s="15" t="s">
        <v>42</v>
      </c>
      <c r="L554" s="15">
        <v>2</v>
      </c>
      <c r="M554" s="15">
        <v>4098726638</v>
      </c>
      <c r="N554" s="17"/>
      <c r="O554" s="17">
        <v>850</v>
      </c>
      <c r="P554" s="17"/>
      <c r="Q554" s="17">
        <f t="shared" si="9"/>
        <v>850</v>
      </c>
      <c r="R554" s="5"/>
      <c r="AV554" s="5"/>
    </row>
    <row r="555" spans="1:48">
      <c r="A555" s="14">
        <v>168</v>
      </c>
      <c r="B555" s="15">
        <v>1001134452</v>
      </c>
      <c r="C555" s="14" t="s">
        <v>62</v>
      </c>
      <c r="D555" s="14" t="s">
        <v>63</v>
      </c>
      <c r="E555" s="14" t="s">
        <v>64</v>
      </c>
      <c r="F555" s="16" t="s">
        <v>65</v>
      </c>
      <c r="G555" s="15">
        <v>3</v>
      </c>
      <c r="H555" s="14" t="s">
        <v>2377</v>
      </c>
      <c r="I555" s="15">
        <v>5</v>
      </c>
      <c r="J555" s="14" t="s">
        <v>2373</v>
      </c>
      <c r="K555" s="15" t="s">
        <v>9</v>
      </c>
      <c r="L555" s="15">
        <v>2</v>
      </c>
      <c r="M555" s="15">
        <v>4009767903</v>
      </c>
      <c r="N555" s="17"/>
      <c r="O555" s="17">
        <v>850</v>
      </c>
      <c r="P555" s="17"/>
      <c r="Q555" s="17">
        <f t="shared" si="9"/>
        <v>850</v>
      </c>
      <c r="R555" s="5"/>
      <c r="AV555" s="5"/>
    </row>
    <row r="556" spans="1:48">
      <c r="A556" s="14">
        <v>169</v>
      </c>
      <c r="B556" s="15">
        <v>1025729469</v>
      </c>
      <c r="C556" s="14" t="s">
        <v>844</v>
      </c>
      <c r="D556" s="14" t="s">
        <v>72</v>
      </c>
      <c r="E556" s="14" t="s">
        <v>245</v>
      </c>
      <c r="F556" s="16" t="s">
        <v>2346</v>
      </c>
      <c r="G556" s="15">
        <v>3</v>
      </c>
      <c r="H556" s="14" t="s">
        <v>2377</v>
      </c>
      <c r="I556" s="15">
        <v>6</v>
      </c>
      <c r="J556" s="14" t="s">
        <v>2374</v>
      </c>
      <c r="K556" s="15" t="s">
        <v>9</v>
      </c>
      <c r="L556" s="15">
        <v>2</v>
      </c>
      <c r="M556" s="15">
        <v>4018873864</v>
      </c>
      <c r="N556" s="17">
        <f>453.33+850</f>
        <v>1303.33</v>
      </c>
      <c r="O556" s="17">
        <v>850</v>
      </c>
      <c r="P556" s="17"/>
      <c r="Q556" s="17">
        <f t="shared" si="9"/>
        <v>2153.33</v>
      </c>
      <c r="R556" s="5"/>
      <c r="AV556" s="5"/>
    </row>
    <row r="557" spans="1:48">
      <c r="A557" s="14">
        <v>170</v>
      </c>
      <c r="B557" s="15">
        <v>1025526346</v>
      </c>
      <c r="C557" s="14" t="s">
        <v>931</v>
      </c>
      <c r="D557" s="14" t="s">
        <v>1383</v>
      </c>
      <c r="E557" s="14" t="s">
        <v>1032</v>
      </c>
      <c r="F557" s="16" t="s">
        <v>1384</v>
      </c>
      <c r="G557" s="15">
        <v>3</v>
      </c>
      <c r="H557" s="14" t="s">
        <v>2377</v>
      </c>
      <c r="I557" s="15">
        <v>3</v>
      </c>
      <c r="J557" s="14" t="s">
        <v>2371</v>
      </c>
      <c r="K557" s="15" t="s">
        <v>42</v>
      </c>
      <c r="L557" s="15">
        <v>2</v>
      </c>
      <c r="M557" s="15">
        <v>4098733529</v>
      </c>
      <c r="N557" s="17"/>
      <c r="O557" s="17">
        <v>850</v>
      </c>
      <c r="P557" s="17">
        <v>255</v>
      </c>
      <c r="Q557" s="17">
        <f t="shared" si="9"/>
        <v>595</v>
      </c>
      <c r="R557" s="5"/>
      <c r="AV557" s="5"/>
    </row>
    <row r="558" spans="1:48">
      <c r="A558" s="14">
        <v>171</v>
      </c>
      <c r="B558" s="15">
        <v>1009906561</v>
      </c>
      <c r="C558" s="14" t="s">
        <v>560</v>
      </c>
      <c r="D558" s="14" t="s">
        <v>242</v>
      </c>
      <c r="E558" s="14" t="s">
        <v>922</v>
      </c>
      <c r="F558" s="16" t="s">
        <v>923</v>
      </c>
      <c r="G558" s="15">
        <v>3</v>
      </c>
      <c r="H558" s="14" t="s">
        <v>2377</v>
      </c>
      <c r="I558" s="15">
        <v>4</v>
      </c>
      <c r="J558" s="14" t="s">
        <v>2372</v>
      </c>
      <c r="K558" s="15" t="s">
        <v>541</v>
      </c>
      <c r="L558" s="15">
        <v>2</v>
      </c>
      <c r="M558" s="15">
        <v>4023289267</v>
      </c>
      <c r="N558" s="17"/>
      <c r="O558" s="17">
        <v>850</v>
      </c>
      <c r="P558" s="17"/>
      <c r="Q558" s="17">
        <f t="shared" si="9"/>
        <v>850</v>
      </c>
      <c r="R558" s="5"/>
      <c r="AV558" s="5"/>
    </row>
    <row r="559" spans="1:48">
      <c r="A559" s="14">
        <v>172</v>
      </c>
      <c r="B559" s="15">
        <v>8000063393</v>
      </c>
      <c r="C559" s="14" t="s">
        <v>2317</v>
      </c>
      <c r="D559" s="14" t="s">
        <v>981</v>
      </c>
      <c r="E559" s="14" t="s">
        <v>2318</v>
      </c>
      <c r="F559" s="16" t="s">
        <v>2319</v>
      </c>
      <c r="G559" s="15">
        <v>3</v>
      </c>
      <c r="H559" s="14" t="s">
        <v>2377</v>
      </c>
      <c r="I559" s="15">
        <v>3</v>
      </c>
      <c r="J559" s="14" t="s">
        <v>2371</v>
      </c>
      <c r="K559" s="15" t="s">
        <v>160</v>
      </c>
      <c r="L559" s="15">
        <v>2</v>
      </c>
      <c r="M559" s="15">
        <v>4098743702</v>
      </c>
      <c r="N559" s="17"/>
      <c r="O559" s="17">
        <v>850</v>
      </c>
      <c r="P559" s="17"/>
      <c r="Q559" s="17">
        <f t="shared" si="9"/>
        <v>850</v>
      </c>
      <c r="R559" s="5"/>
      <c r="AV559" s="5"/>
    </row>
    <row r="560" spans="1:48">
      <c r="A560" s="14">
        <v>173</v>
      </c>
      <c r="B560" s="15">
        <v>1025415702</v>
      </c>
      <c r="C560" s="14" t="s">
        <v>271</v>
      </c>
      <c r="D560" s="14" t="s">
        <v>298</v>
      </c>
      <c r="E560" s="14" t="s">
        <v>1125</v>
      </c>
      <c r="F560" s="16" t="s">
        <v>1126</v>
      </c>
      <c r="G560" s="15">
        <v>3</v>
      </c>
      <c r="H560" s="14" t="s">
        <v>2377</v>
      </c>
      <c r="I560" s="15">
        <v>3</v>
      </c>
      <c r="J560" s="14" t="s">
        <v>2371</v>
      </c>
      <c r="K560" s="15" t="s">
        <v>174</v>
      </c>
      <c r="L560" s="15">
        <v>2</v>
      </c>
      <c r="M560" s="15">
        <v>4098727405</v>
      </c>
      <c r="N560" s="17"/>
      <c r="O560" s="17">
        <v>850</v>
      </c>
      <c r="P560" s="17"/>
      <c r="Q560" s="17">
        <f t="shared" si="9"/>
        <v>850</v>
      </c>
      <c r="R560" s="5"/>
      <c r="AV560" s="5"/>
    </row>
    <row r="561" spans="1:48">
      <c r="A561" s="14">
        <v>174</v>
      </c>
      <c r="B561" s="15">
        <v>1025416606</v>
      </c>
      <c r="C561" s="14" t="s">
        <v>1134</v>
      </c>
      <c r="D561" s="14" t="s">
        <v>273</v>
      </c>
      <c r="E561" s="14" t="s">
        <v>1059</v>
      </c>
      <c r="F561" s="16" t="s">
        <v>1135</v>
      </c>
      <c r="G561" s="15">
        <v>3</v>
      </c>
      <c r="H561" s="14" t="s">
        <v>2377</v>
      </c>
      <c r="I561" s="15">
        <v>3</v>
      </c>
      <c r="J561" s="14" t="s">
        <v>2371</v>
      </c>
      <c r="K561" s="15" t="s">
        <v>174</v>
      </c>
      <c r="L561" s="15">
        <v>2</v>
      </c>
      <c r="M561" s="15">
        <v>4098752698</v>
      </c>
      <c r="N561" s="17"/>
      <c r="O561" s="17">
        <v>850</v>
      </c>
      <c r="P561" s="17"/>
      <c r="Q561" s="17">
        <f t="shared" si="9"/>
        <v>850</v>
      </c>
      <c r="R561" s="5"/>
      <c r="AV561" s="5"/>
    </row>
    <row r="562" spans="1:48">
      <c r="A562" s="14">
        <v>175</v>
      </c>
      <c r="B562" s="15">
        <v>1025546625</v>
      </c>
      <c r="C562" s="14" t="s">
        <v>203</v>
      </c>
      <c r="D562" s="14" t="s">
        <v>380</v>
      </c>
      <c r="E562" s="14" t="s">
        <v>1447</v>
      </c>
      <c r="F562" s="16" t="s">
        <v>1448</v>
      </c>
      <c r="G562" s="15">
        <v>3</v>
      </c>
      <c r="H562" s="14" t="s">
        <v>2377</v>
      </c>
      <c r="I562" s="15">
        <v>5</v>
      </c>
      <c r="J562" s="14" t="s">
        <v>2373</v>
      </c>
      <c r="K562" s="15" t="s">
        <v>160</v>
      </c>
      <c r="L562" s="15">
        <v>2</v>
      </c>
      <c r="M562" s="15">
        <v>4098734126</v>
      </c>
      <c r="N562" s="17"/>
      <c r="O562" s="17">
        <v>850</v>
      </c>
      <c r="P562" s="17"/>
      <c r="Q562" s="17">
        <f t="shared" si="9"/>
        <v>850</v>
      </c>
      <c r="R562" s="5"/>
      <c r="AV562" s="5"/>
    </row>
    <row r="563" spans="1:48">
      <c r="A563" s="14">
        <v>176</v>
      </c>
      <c r="B563" s="15">
        <v>1001060154</v>
      </c>
      <c r="C563" s="14" t="s">
        <v>50</v>
      </c>
      <c r="D563" s="14" t="s">
        <v>19</v>
      </c>
      <c r="E563" s="14" t="s">
        <v>51</v>
      </c>
      <c r="F563" s="16" t="s">
        <v>52</v>
      </c>
      <c r="G563" s="15">
        <v>3</v>
      </c>
      <c r="H563" s="14" t="s">
        <v>2377</v>
      </c>
      <c r="I563" s="15">
        <v>6</v>
      </c>
      <c r="J563" s="14" t="s">
        <v>2374</v>
      </c>
      <c r="K563" s="15" t="s">
        <v>9</v>
      </c>
      <c r="L563" s="15">
        <v>2</v>
      </c>
      <c r="M563" s="15">
        <v>4024377941</v>
      </c>
      <c r="N563" s="17"/>
      <c r="O563" s="17">
        <v>850</v>
      </c>
      <c r="P563" s="17"/>
      <c r="Q563" s="17">
        <f t="shared" si="9"/>
        <v>850</v>
      </c>
      <c r="R563" s="5"/>
      <c r="AV563" s="5"/>
    </row>
    <row r="564" spans="1:48">
      <c r="A564" s="14">
        <v>177</v>
      </c>
      <c r="B564" s="15">
        <v>1006011280</v>
      </c>
      <c r="C564" s="14" t="s">
        <v>164</v>
      </c>
      <c r="D564" s="14" t="s">
        <v>27</v>
      </c>
      <c r="E564" s="14" t="s">
        <v>165</v>
      </c>
      <c r="F564" s="16" t="s">
        <v>166</v>
      </c>
      <c r="G564" s="15">
        <v>3</v>
      </c>
      <c r="H564" s="14" t="s">
        <v>2377</v>
      </c>
      <c r="I564" s="15">
        <v>5</v>
      </c>
      <c r="J564" s="14" t="s">
        <v>2373</v>
      </c>
      <c r="K564" s="15" t="s">
        <v>9</v>
      </c>
      <c r="L564" s="15">
        <v>2</v>
      </c>
      <c r="M564" s="15">
        <v>4010330969</v>
      </c>
      <c r="N564" s="17"/>
      <c r="O564" s="17">
        <v>850</v>
      </c>
      <c r="P564" s="17"/>
      <c r="Q564" s="17">
        <f t="shared" si="9"/>
        <v>850</v>
      </c>
      <c r="R564" s="5"/>
      <c r="AV564" s="5"/>
    </row>
    <row r="565" spans="1:48">
      <c r="A565" s="14">
        <v>178</v>
      </c>
      <c r="B565" s="15">
        <v>1025432213</v>
      </c>
      <c r="C565" s="14" t="s">
        <v>855</v>
      </c>
      <c r="D565" s="14" t="s">
        <v>1185</v>
      </c>
      <c r="E565" s="14" t="s">
        <v>1186</v>
      </c>
      <c r="F565" s="16" t="s">
        <v>1187</v>
      </c>
      <c r="G565" s="15">
        <v>3</v>
      </c>
      <c r="H565" s="14" t="s">
        <v>2377</v>
      </c>
      <c r="I565" s="15">
        <v>5</v>
      </c>
      <c r="J565" s="14" t="s">
        <v>2373</v>
      </c>
      <c r="K565" s="15" t="s">
        <v>9</v>
      </c>
      <c r="L565" s="15">
        <v>2</v>
      </c>
      <c r="M565" s="15">
        <v>4098731917</v>
      </c>
      <c r="N565" s="17"/>
      <c r="O565" s="17">
        <v>850</v>
      </c>
      <c r="P565" s="17"/>
      <c r="Q565" s="17">
        <f t="shared" si="9"/>
        <v>850</v>
      </c>
      <c r="R565" s="5"/>
      <c r="AV565" s="5"/>
    </row>
    <row r="566" spans="1:48">
      <c r="A566" s="14">
        <v>179</v>
      </c>
      <c r="B566" s="15">
        <v>1007355178</v>
      </c>
      <c r="C566" s="14" t="s">
        <v>193</v>
      </c>
      <c r="D566" s="14" t="s">
        <v>524</v>
      </c>
      <c r="E566" s="14" t="s">
        <v>543</v>
      </c>
      <c r="F566" s="16" t="s">
        <v>544</v>
      </c>
      <c r="G566" s="15">
        <v>3</v>
      </c>
      <c r="H566" s="14" t="s">
        <v>2377</v>
      </c>
      <c r="I566" s="15">
        <v>6</v>
      </c>
      <c r="J566" s="14" t="s">
        <v>2374</v>
      </c>
      <c r="K566" s="15" t="s">
        <v>9</v>
      </c>
      <c r="L566" s="15">
        <v>2</v>
      </c>
      <c r="M566" s="15">
        <v>4058898029</v>
      </c>
      <c r="N566" s="17"/>
      <c r="O566" s="17">
        <v>850</v>
      </c>
      <c r="P566" s="17"/>
      <c r="Q566" s="17">
        <f t="shared" si="9"/>
        <v>850</v>
      </c>
      <c r="R566" s="5"/>
      <c r="AV566" s="5"/>
    </row>
    <row r="567" spans="1:48">
      <c r="A567" s="14">
        <v>180</v>
      </c>
      <c r="B567" s="15">
        <v>1025494322</v>
      </c>
      <c r="C567" s="14" t="s">
        <v>522</v>
      </c>
      <c r="D567" s="14" t="s">
        <v>148</v>
      </c>
      <c r="E567" s="14" t="s">
        <v>245</v>
      </c>
      <c r="F567" s="16" t="s">
        <v>1320</v>
      </c>
      <c r="G567" s="15">
        <v>3</v>
      </c>
      <c r="H567" s="14" t="s">
        <v>2377</v>
      </c>
      <c r="I567" s="15">
        <v>3</v>
      </c>
      <c r="J567" s="14" t="s">
        <v>2371</v>
      </c>
      <c r="K567" s="15" t="s">
        <v>187</v>
      </c>
      <c r="L567" s="15">
        <v>2</v>
      </c>
      <c r="M567" s="15">
        <v>4098751462</v>
      </c>
      <c r="N567" s="17"/>
      <c r="O567" s="17">
        <v>850</v>
      </c>
      <c r="P567" s="17"/>
      <c r="Q567" s="17">
        <f t="shared" si="9"/>
        <v>850</v>
      </c>
      <c r="R567" s="5"/>
      <c r="AV567" s="5"/>
    </row>
    <row r="568" spans="1:48">
      <c r="A568" s="14">
        <v>181</v>
      </c>
      <c r="B568" s="15">
        <v>1025739064</v>
      </c>
      <c r="C568" s="14" t="s">
        <v>1009</v>
      </c>
      <c r="D568" s="14" t="s">
        <v>1716</v>
      </c>
      <c r="E568" s="14" t="s">
        <v>1150</v>
      </c>
      <c r="F568" s="16" t="s">
        <v>1717</v>
      </c>
      <c r="G568" s="15">
        <v>3</v>
      </c>
      <c r="H568" s="14" t="s">
        <v>2377</v>
      </c>
      <c r="I568" s="15">
        <v>5</v>
      </c>
      <c r="J568" s="14" t="s">
        <v>2373</v>
      </c>
      <c r="K568" s="15" t="s">
        <v>160</v>
      </c>
      <c r="L568" s="15">
        <v>2</v>
      </c>
      <c r="M568" s="15">
        <v>4098760860</v>
      </c>
      <c r="N568" s="17"/>
      <c r="O568" s="17">
        <v>850</v>
      </c>
      <c r="P568" s="17"/>
      <c r="Q568" s="17">
        <f t="shared" si="9"/>
        <v>850</v>
      </c>
      <c r="R568" s="5"/>
      <c r="AV568" s="5"/>
    </row>
    <row r="569" spans="1:48">
      <c r="A569" s="14">
        <v>182</v>
      </c>
      <c r="B569" s="15">
        <v>1025598358</v>
      </c>
      <c r="C569" s="14" t="s">
        <v>11</v>
      </c>
      <c r="D569" s="14" t="s">
        <v>1527</v>
      </c>
      <c r="E569" s="14" t="s">
        <v>388</v>
      </c>
      <c r="F569" s="16" t="s">
        <v>1528</v>
      </c>
      <c r="G569" s="15">
        <v>3</v>
      </c>
      <c r="H569" s="14" t="s">
        <v>2377</v>
      </c>
      <c r="I569" s="15">
        <v>5</v>
      </c>
      <c r="J569" s="14" t="s">
        <v>2373</v>
      </c>
      <c r="K569" s="15" t="s">
        <v>174</v>
      </c>
      <c r="L569" s="15">
        <v>2</v>
      </c>
      <c r="M569" s="15">
        <v>4098750377</v>
      </c>
      <c r="N569" s="17"/>
      <c r="O569" s="17">
        <v>850</v>
      </c>
      <c r="P569" s="17"/>
      <c r="Q569" s="17">
        <f t="shared" si="9"/>
        <v>850</v>
      </c>
      <c r="R569" s="5"/>
      <c r="AV569" s="5"/>
    </row>
    <row r="570" spans="1:48">
      <c r="A570" s="14">
        <v>183</v>
      </c>
      <c r="B570" s="15">
        <v>1009630069</v>
      </c>
      <c r="C570" s="14" t="s">
        <v>11</v>
      </c>
      <c r="D570" s="14" t="s">
        <v>374</v>
      </c>
      <c r="E570" s="14" t="s">
        <v>908</v>
      </c>
      <c r="F570" s="16" t="s">
        <v>909</v>
      </c>
      <c r="G570" s="15">
        <v>3</v>
      </c>
      <c r="H570" s="14" t="s">
        <v>2377</v>
      </c>
      <c r="I570" s="15">
        <v>5</v>
      </c>
      <c r="J570" s="14" t="s">
        <v>2373</v>
      </c>
      <c r="K570" s="15" t="s">
        <v>48</v>
      </c>
      <c r="L570" s="15">
        <v>2</v>
      </c>
      <c r="M570" s="15">
        <v>4098710774</v>
      </c>
      <c r="N570" s="17"/>
      <c r="O570" s="17">
        <v>850</v>
      </c>
      <c r="P570" s="17"/>
      <c r="Q570" s="17">
        <f t="shared" si="9"/>
        <v>850</v>
      </c>
      <c r="R570" s="5"/>
      <c r="AV570" s="5"/>
    </row>
    <row r="571" spans="1:48">
      <c r="A571" s="14">
        <v>184</v>
      </c>
      <c r="B571" s="15">
        <v>1008457915</v>
      </c>
      <c r="C571" s="14" t="s">
        <v>11</v>
      </c>
      <c r="D571" s="14" t="s">
        <v>396</v>
      </c>
      <c r="E571" s="14" t="s">
        <v>712</v>
      </c>
      <c r="F571" s="16" t="s">
        <v>713</v>
      </c>
      <c r="G571" s="15">
        <v>3</v>
      </c>
      <c r="H571" s="14" t="s">
        <v>2377</v>
      </c>
      <c r="I571" s="15">
        <v>3</v>
      </c>
      <c r="J571" s="14" t="s">
        <v>2371</v>
      </c>
      <c r="K571" s="15" t="s">
        <v>42</v>
      </c>
      <c r="L571" s="15">
        <v>2</v>
      </c>
      <c r="M571" s="15">
        <v>4098687861</v>
      </c>
      <c r="N571" s="17"/>
      <c r="O571" s="17">
        <v>850</v>
      </c>
      <c r="P571" s="17"/>
      <c r="Q571" s="17">
        <f t="shared" si="9"/>
        <v>850</v>
      </c>
      <c r="R571" s="5"/>
      <c r="AV571" s="5"/>
    </row>
    <row r="572" spans="1:48">
      <c r="A572" s="14">
        <v>185</v>
      </c>
      <c r="B572" s="15">
        <v>1007953457</v>
      </c>
      <c r="C572" s="14" t="s">
        <v>190</v>
      </c>
      <c r="D572" s="14" t="s">
        <v>438</v>
      </c>
      <c r="E572" s="14" t="s">
        <v>641</v>
      </c>
      <c r="F572" s="16" t="s">
        <v>642</v>
      </c>
      <c r="G572" s="15">
        <v>3</v>
      </c>
      <c r="H572" s="14" t="s">
        <v>2377</v>
      </c>
      <c r="I572" s="15">
        <v>3</v>
      </c>
      <c r="J572" s="14" t="s">
        <v>2371</v>
      </c>
      <c r="K572" s="15" t="s">
        <v>42</v>
      </c>
      <c r="L572" s="15">
        <v>2</v>
      </c>
      <c r="M572" s="15">
        <v>4098754224</v>
      </c>
      <c r="N572" s="17"/>
      <c r="O572" s="17">
        <v>850</v>
      </c>
      <c r="P572" s="17"/>
      <c r="Q572" s="17">
        <f t="shared" si="9"/>
        <v>850</v>
      </c>
      <c r="R572" s="5"/>
      <c r="AV572" s="5"/>
    </row>
    <row r="573" spans="1:48">
      <c r="A573" s="14">
        <v>186</v>
      </c>
      <c r="B573" s="15">
        <v>1007244529</v>
      </c>
      <c r="C573" s="14" t="s">
        <v>190</v>
      </c>
      <c r="D573" s="14" t="s">
        <v>509</v>
      </c>
      <c r="E573" s="14" t="s">
        <v>510</v>
      </c>
      <c r="F573" s="16" t="s">
        <v>511</v>
      </c>
      <c r="G573" s="15">
        <v>3</v>
      </c>
      <c r="H573" s="14" t="s">
        <v>2377</v>
      </c>
      <c r="I573" s="15">
        <v>5</v>
      </c>
      <c r="J573" s="14" t="s">
        <v>2373</v>
      </c>
      <c r="K573" s="15" t="s">
        <v>160</v>
      </c>
      <c r="L573" s="15">
        <v>2</v>
      </c>
      <c r="M573" s="15">
        <v>4098758831</v>
      </c>
      <c r="N573" s="17"/>
      <c r="O573" s="17">
        <v>850</v>
      </c>
      <c r="P573" s="17"/>
      <c r="Q573" s="17">
        <f t="shared" si="9"/>
        <v>850</v>
      </c>
      <c r="R573" s="5"/>
      <c r="AV573" s="5"/>
    </row>
    <row r="574" spans="1:48">
      <c r="A574" s="14">
        <v>187</v>
      </c>
      <c r="B574" s="15">
        <v>1025529678</v>
      </c>
      <c r="C574" s="14" t="s">
        <v>307</v>
      </c>
      <c r="D574" s="14" t="s">
        <v>223</v>
      </c>
      <c r="E574" s="14" t="s">
        <v>1403</v>
      </c>
      <c r="F574" s="16" t="s">
        <v>1404</v>
      </c>
      <c r="G574" s="15">
        <v>3</v>
      </c>
      <c r="H574" s="14" t="s">
        <v>2377</v>
      </c>
      <c r="I574" s="15">
        <v>5</v>
      </c>
      <c r="J574" s="14" t="s">
        <v>2373</v>
      </c>
      <c r="K574" s="15" t="s">
        <v>48</v>
      </c>
      <c r="L574" s="15">
        <v>2</v>
      </c>
      <c r="M574" s="15">
        <v>4098731305</v>
      </c>
      <c r="N574" s="17"/>
      <c r="O574" s="17">
        <v>850</v>
      </c>
      <c r="P574" s="17"/>
      <c r="Q574" s="17">
        <f t="shared" si="9"/>
        <v>850</v>
      </c>
      <c r="R574" s="5"/>
      <c r="AV574" s="5"/>
    </row>
    <row r="575" spans="1:48" s="107" customFormat="1">
      <c r="A575" s="14">
        <v>188</v>
      </c>
      <c r="B575" s="110">
        <v>8000062184</v>
      </c>
      <c r="C575" s="109" t="s">
        <v>2224</v>
      </c>
      <c r="D575" s="109" t="s">
        <v>202</v>
      </c>
      <c r="E575" s="109" t="s">
        <v>80</v>
      </c>
      <c r="F575" s="111" t="s">
        <v>2225</v>
      </c>
      <c r="G575" s="110">
        <v>3</v>
      </c>
      <c r="H575" s="109" t="s">
        <v>2377</v>
      </c>
      <c r="I575" s="110">
        <v>3</v>
      </c>
      <c r="J575" s="109" t="s">
        <v>2371</v>
      </c>
      <c r="K575" s="110" t="s">
        <v>174</v>
      </c>
      <c r="L575" s="110">
        <v>2</v>
      </c>
      <c r="M575" s="110">
        <v>4098757541</v>
      </c>
      <c r="N575" s="112"/>
      <c r="O575" s="112">
        <f>ROUND((850/30)*14,2)</f>
        <v>396.67</v>
      </c>
      <c r="P575" s="112"/>
      <c r="Q575" s="112">
        <f t="shared" si="9"/>
        <v>396.67</v>
      </c>
    </row>
    <row r="576" spans="1:48">
      <c r="A576" s="14">
        <v>189</v>
      </c>
      <c r="B576" s="15">
        <v>1007347682</v>
      </c>
      <c r="C576" s="14" t="s">
        <v>537</v>
      </c>
      <c r="D576" s="14" t="s">
        <v>538</v>
      </c>
      <c r="E576" s="14" t="s">
        <v>539</v>
      </c>
      <c r="F576" s="16" t="s">
        <v>540</v>
      </c>
      <c r="G576" s="15">
        <v>3</v>
      </c>
      <c r="H576" s="14" t="s">
        <v>2377</v>
      </c>
      <c r="I576" s="15">
        <v>3</v>
      </c>
      <c r="J576" s="14" t="s">
        <v>2371</v>
      </c>
      <c r="K576" s="15" t="s">
        <v>541</v>
      </c>
      <c r="L576" s="15">
        <v>2</v>
      </c>
      <c r="M576" s="15">
        <v>4032325829</v>
      </c>
      <c r="N576" s="17"/>
      <c r="O576" s="17">
        <v>850</v>
      </c>
      <c r="P576" s="17"/>
      <c r="Q576" s="17">
        <f t="shared" si="9"/>
        <v>850</v>
      </c>
      <c r="R576" s="5"/>
      <c r="AV576" s="5"/>
    </row>
    <row r="577" spans="1:48">
      <c r="A577" s="14">
        <v>190</v>
      </c>
      <c r="B577" s="15">
        <v>1008750748</v>
      </c>
      <c r="C577" s="14" t="s">
        <v>537</v>
      </c>
      <c r="D577" s="14" t="s">
        <v>342</v>
      </c>
      <c r="E577" s="14" t="s">
        <v>823</v>
      </c>
      <c r="F577" s="16" t="s">
        <v>824</v>
      </c>
      <c r="G577" s="15">
        <v>3</v>
      </c>
      <c r="H577" s="14" t="s">
        <v>2377</v>
      </c>
      <c r="I577" s="15">
        <v>5</v>
      </c>
      <c r="J577" s="14" t="s">
        <v>2373</v>
      </c>
      <c r="K577" s="15" t="s">
        <v>9</v>
      </c>
      <c r="L577" s="15">
        <v>2</v>
      </c>
      <c r="M577" s="15">
        <v>4032597454</v>
      </c>
      <c r="N577" s="17"/>
      <c r="O577" s="17">
        <v>850</v>
      </c>
      <c r="P577" s="17"/>
      <c r="Q577" s="17">
        <f t="shared" si="9"/>
        <v>850</v>
      </c>
      <c r="R577" s="5"/>
      <c r="AV577" s="5"/>
    </row>
    <row r="578" spans="1:48">
      <c r="A578" s="14">
        <v>191</v>
      </c>
      <c r="B578" s="15">
        <v>8000062646</v>
      </c>
      <c r="C578" s="14" t="s">
        <v>537</v>
      </c>
      <c r="D578" s="14" t="s">
        <v>20</v>
      </c>
      <c r="E578" s="14" t="s">
        <v>840</v>
      </c>
      <c r="F578" s="16" t="s">
        <v>2292</v>
      </c>
      <c r="G578" s="15">
        <v>3</v>
      </c>
      <c r="H578" s="14" t="s">
        <v>2377</v>
      </c>
      <c r="I578" s="15">
        <v>5</v>
      </c>
      <c r="J578" s="14" t="s">
        <v>2373</v>
      </c>
      <c r="K578" s="15" t="s">
        <v>174</v>
      </c>
      <c r="L578" s="15">
        <v>2</v>
      </c>
      <c r="M578" s="15">
        <v>4098731739</v>
      </c>
      <c r="N578" s="17"/>
      <c r="O578" s="17">
        <v>850</v>
      </c>
      <c r="P578" s="17"/>
      <c r="Q578" s="17">
        <f t="shared" si="9"/>
        <v>850</v>
      </c>
      <c r="R578" s="5"/>
      <c r="AV578" s="5"/>
    </row>
    <row r="579" spans="1:48">
      <c r="A579" s="14">
        <v>192</v>
      </c>
      <c r="B579" s="15">
        <v>1025470568</v>
      </c>
      <c r="C579" s="14" t="s">
        <v>688</v>
      </c>
      <c r="D579" s="14" t="s">
        <v>104</v>
      </c>
      <c r="E579" s="14" t="s">
        <v>1262</v>
      </c>
      <c r="F579" s="16" t="s">
        <v>1263</v>
      </c>
      <c r="G579" s="15">
        <v>3</v>
      </c>
      <c r="H579" s="14" t="s">
        <v>2377</v>
      </c>
      <c r="I579" s="15">
        <v>3</v>
      </c>
      <c r="J579" s="14" t="s">
        <v>2371</v>
      </c>
      <c r="K579" s="15" t="s">
        <v>384</v>
      </c>
      <c r="L579" s="15">
        <v>2</v>
      </c>
      <c r="M579" s="15">
        <v>4098754518</v>
      </c>
      <c r="N579" s="17"/>
      <c r="O579" s="17">
        <v>850</v>
      </c>
      <c r="P579" s="17"/>
      <c r="Q579" s="17">
        <f t="shared" si="9"/>
        <v>850</v>
      </c>
      <c r="R579" s="5"/>
      <c r="AV579" s="5"/>
    </row>
    <row r="580" spans="1:48">
      <c r="A580" s="14">
        <v>193</v>
      </c>
      <c r="B580" s="15">
        <v>1025523737</v>
      </c>
      <c r="C580" s="14" t="s">
        <v>596</v>
      </c>
      <c r="D580" s="14" t="s">
        <v>66</v>
      </c>
      <c r="E580" s="14" t="s">
        <v>1367</v>
      </c>
      <c r="F580" s="16" t="s">
        <v>1368</v>
      </c>
      <c r="G580" s="15">
        <v>3</v>
      </c>
      <c r="H580" s="14" t="s">
        <v>2377</v>
      </c>
      <c r="I580" s="15">
        <v>6</v>
      </c>
      <c r="J580" s="14" t="s">
        <v>2374</v>
      </c>
      <c r="K580" s="15" t="s">
        <v>9</v>
      </c>
      <c r="L580" s="15">
        <v>2</v>
      </c>
      <c r="M580" s="15">
        <v>4043233934</v>
      </c>
      <c r="N580" s="17"/>
      <c r="O580" s="17">
        <v>850</v>
      </c>
      <c r="P580" s="17"/>
      <c r="Q580" s="17">
        <f t="shared" si="9"/>
        <v>850</v>
      </c>
      <c r="R580" s="5"/>
      <c r="AV580" s="5"/>
    </row>
    <row r="581" spans="1:48">
      <c r="A581" s="14">
        <v>194</v>
      </c>
      <c r="B581" s="15">
        <v>1008063917</v>
      </c>
      <c r="C581" s="14" t="s">
        <v>664</v>
      </c>
      <c r="D581" s="14" t="s">
        <v>291</v>
      </c>
      <c r="E581" s="14" t="s">
        <v>665</v>
      </c>
      <c r="F581" s="16" t="s">
        <v>666</v>
      </c>
      <c r="G581" s="15">
        <v>3</v>
      </c>
      <c r="H581" s="14" t="s">
        <v>2377</v>
      </c>
      <c r="I581" s="15">
        <v>5</v>
      </c>
      <c r="J581" s="14" t="s">
        <v>2373</v>
      </c>
      <c r="K581" s="15" t="s">
        <v>9</v>
      </c>
      <c r="L581" s="15">
        <v>2</v>
      </c>
      <c r="M581" s="15">
        <v>4023205276</v>
      </c>
      <c r="N581" s="17"/>
      <c r="O581" s="17">
        <v>850</v>
      </c>
      <c r="P581" s="17"/>
      <c r="Q581" s="17">
        <f t="shared" si="9"/>
        <v>850</v>
      </c>
      <c r="R581" s="5"/>
      <c r="AV581" s="5"/>
    </row>
    <row r="582" spans="1:48">
      <c r="A582" s="14">
        <v>195</v>
      </c>
      <c r="B582" s="15">
        <v>1041302717</v>
      </c>
      <c r="C582" s="14" t="s">
        <v>1985</v>
      </c>
      <c r="D582" s="14" t="s">
        <v>279</v>
      </c>
      <c r="E582" s="14" t="s">
        <v>1986</v>
      </c>
      <c r="F582" s="16" t="s">
        <v>1987</v>
      </c>
      <c r="G582" s="15">
        <v>3</v>
      </c>
      <c r="H582" s="14" t="s">
        <v>2377</v>
      </c>
      <c r="I582" s="15">
        <v>6</v>
      </c>
      <c r="J582" s="14" t="s">
        <v>2374</v>
      </c>
      <c r="K582" s="15" t="s">
        <v>9</v>
      </c>
      <c r="L582" s="15">
        <v>2</v>
      </c>
      <c r="M582" s="15">
        <v>4024560665</v>
      </c>
      <c r="N582" s="17"/>
      <c r="O582" s="17">
        <v>850</v>
      </c>
      <c r="P582" s="17"/>
      <c r="Q582" s="17">
        <f t="shared" si="9"/>
        <v>850</v>
      </c>
      <c r="R582" s="5"/>
      <c r="AV582" s="5"/>
    </row>
    <row r="583" spans="1:48">
      <c r="A583" s="14">
        <v>196</v>
      </c>
      <c r="B583" s="15">
        <v>1040550954</v>
      </c>
      <c r="C583" s="14" t="s">
        <v>2463</v>
      </c>
      <c r="D583" s="14" t="s">
        <v>1944</v>
      </c>
      <c r="E583" s="14" t="s">
        <v>1945</v>
      </c>
      <c r="F583" s="16" t="s">
        <v>1946</v>
      </c>
      <c r="G583" s="15">
        <v>3</v>
      </c>
      <c r="H583" s="14" t="s">
        <v>2377</v>
      </c>
      <c r="I583" s="15">
        <v>6</v>
      </c>
      <c r="J583" s="14" t="s">
        <v>2374</v>
      </c>
      <c r="K583" s="15" t="s">
        <v>9</v>
      </c>
      <c r="L583" s="15">
        <v>2</v>
      </c>
      <c r="M583" s="15">
        <v>4062319319</v>
      </c>
      <c r="N583" s="17"/>
      <c r="O583" s="17">
        <v>850</v>
      </c>
      <c r="P583" s="17"/>
      <c r="Q583" s="17">
        <f t="shared" si="9"/>
        <v>850</v>
      </c>
      <c r="R583" s="5"/>
      <c r="AV583" s="5"/>
    </row>
    <row r="584" spans="1:48">
      <c r="A584" s="14">
        <v>197</v>
      </c>
      <c r="B584" s="15">
        <v>8000063214</v>
      </c>
      <c r="C584" s="14" t="s">
        <v>2463</v>
      </c>
      <c r="D584" s="14" t="s">
        <v>335</v>
      </c>
      <c r="E584" s="14" t="s">
        <v>2302</v>
      </c>
      <c r="F584" s="16" t="s">
        <v>2303</v>
      </c>
      <c r="G584" s="15">
        <v>3</v>
      </c>
      <c r="H584" s="14" t="s">
        <v>2377</v>
      </c>
      <c r="I584" s="15">
        <v>5</v>
      </c>
      <c r="J584" s="14" t="s">
        <v>2373</v>
      </c>
      <c r="K584" s="15" t="s">
        <v>9</v>
      </c>
      <c r="L584" s="15">
        <v>2</v>
      </c>
      <c r="M584" s="15">
        <v>4035868386</v>
      </c>
      <c r="N584" s="17"/>
      <c r="O584" s="17">
        <v>850</v>
      </c>
      <c r="P584" s="17"/>
      <c r="Q584" s="17">
        <f t="shared" si="9"/>
        <v>850</v>
      </c>
      <c r="R584" s="5"/>
      <c r="AV584" s="5"/>
    </row>
    <row r="585" spans="1:48">
      <c r="A585" s="14">
        <v>198</v>
      </c>
      <c r="B585" s="15">
        <v>1010015660</v>
      </c>
      <c r="C585" s="14" t="s">
        <v>149</v>
      </c>
      <c r="D585" s="14" t="s">
        <v>72</v>
      </c>
      <c r="E585" s="14" t="s">
        <v>941</v>
      </c>
      <c r="F585" s="16" t="s">
        <v>942</v>
      </c>
      <c r="G585" s="15">
        <v>3</v>
      </c>
      <c r="H585" s="14" t="s">
        <v>2377</v>
      </c>
      <c r="I585" s="15">
        <v>6</v>
      </c>
      <c r="J585" s="14" t="s">
        <v>2374</v>
      </c>
      <c r="K585" s="15" t="s">
        <v>9</v>
      </c>
      <c r="L585" s="15">
        <v>2</v>
      </c>
      <c r="M585" s="15">
        <v>4048442191</v>
      </c>
      <c r="N585" s="17"/>
      <c r="O585" s="17">
        <v>850</v>
      </c>
      <c r="P585" s="17"/>
      <c r="Q585" s="17">
        <f t="shared" si="9"/>
        <v>850</v>
      </c>
      <c r="R585" s="5"/>
      <c r="AV585" s="5"/>
    </row>
    <row r="586" spans="1:48">
      <c r="A586" s="14">
        <v>199</v>
      </c>
      <c r="B586" s="15">
        <v>1025490553</v>
      </c>
      <c r="C586" s="14" t="s">
        <v>394</v>
      </c>
      <c r="D586" s="14" t="s">
        <v>1314</v>
      </c>
      <c r="E586" s="14" t="s">
        <v>1315</v>
      </c>
      <c r="F586" s="16" t="s">
        <v>1316</v>
      </c>
      <c r="G586" s="15">
        <v>3</v>
      </c>
      <c r="H586" s="14" t="s">
        <v>2377</v>
      </c>
      <c r="I586" s="15">
        <v>3</v>
      </c>
      <c r="J586" s="14" t="s">
        <v>2371</v>
      </c>
      <c r="K586" s="15" t="s">
        <v>174</v>
      </c>
      <c r="L586" s="15">
        <v>2</v>
      </c>
      <c r="M586" s="15">
        <v>4098756936</v>
      </c>
      <c r="N586" s="17"/>
      <c r="O586" s="17">
        <v>850</v>
      </c>
      <c r="P586" s="17"/>
      <c r="Q586" s="17">
        <f t="shared" si="9"/>
        <v>850</v>
      </c>
      <c r="R586" s="5"/>
      <c r="AV586" s="5"/>
    </row>
    <row r="587" spans="1:48">
      <c r="A587" s="14">
        <v>200</v>
      </c>
      <c r="B587" s="15">
        <v>1025555739</v>
      </c>
      <c r="C587" s="14" t="s">
        <v>1037</v>
      </c>
      <c r="D587" s="14" t="s">
        <v>86</v>
      </c>
      <c r="E587" s="14" t="s">
        <v>1470</v>
      </c>
      <c r="F587" s="16" t="s">
        <v>1471</v>
      </c>
      <c r="G587" s="15">
        <v>3</v>
      </c>
      <c r="H587" s="14" t="s">
        <v>2377</v>
      </c>
      <c r="I587" s="15">
        <v>3</v>
      </c>
      <c r="J587" s="14" t="s">
        <v>2371</v>
      </c>
      <c r="K587" s="15" t="s">
        <v>174</v>
      </c>
      <c r="L587" s="15">
        <v>2</v>
      </c>
      <c r="M587" s="15">
        <v>4098760666</v>
      </c>
      <c r="N587" s="17"/>
      <c r="O587" s="17">
        <v>850</v>
      </c>
      <c r="P587" s="17"/>
      <c r="Q587" s="17">
        <f t="shared" ref="Q587:Q651" si="10">O587+N587-P587</f>
        <v>850</v>
      </c>
      <c r="R587" s="5"/>
      <c r="AV587" s="5"/>
    </row>
    <row r="588" spans="1:48">
      <c r="A588" s="14">
        <v>201</v>
      </c>
      <c r="B588" s="15">
        <v>1002894771</v>
      </c>
      <c r="C588" s="14" t="s">
        <v>97</v>
      </c>
      <c r="D588" s="14" t="s">
        <v>96</v>
      </c>
      <c r="E588" s="14" t="s">
        <v>98</v>
      </c>
      <c r="F588" s="16" t="s">
        <v>99</v>
      </c>
      <c r="G588" s="15">
        <v>3</v>
      </c>
      <c r="H588" s="14" t="s">
        <v>2377</v>
      </c>
      <c r="I588" s="15">
        <v>3</v>
      </c>
      <c r="J588" s="14" t="s">
        <v>2371</v>
      </c>
      <c r="K588" s="15" t="s">
        <v>9</v>
      </c>
      <c r="L588" s="15">
        <v>2</v>
      </c>
      <c r="M588" s="15">
        <v>4009243858</v>
      </c>
      <c r="N588" s="17"/>
      <c r="O588" s="17">
        <v>850</v>
      </c>
      <c r="P588" s="17"/>
      <c r="Q588" s="17">
        <f t="shared" si="10"/>
        <v>850</v>
      </c>
      <c r="R588" s="5"/>
      <c r="AV588" s="5"/>
    </row>
    <row r="589" spans="1:48">
      <c r="A589" s="14">
        <v>202</v>
      </c>
      <c r="B589" s="15">
        <v>1022974622</v>
      </c>
      <c r="C589" s="14" t="s">
        <v>821</v>
      </c>
      <c r="D589" s="14" t="s">
        <v>1082</v>
      </c>
      <c r="E589" s="14" t="s">
        <v>1083</v>
      </c>
      <c r="F589" s="16" t="s">
        <v>1084</v>
      </c>
      <c r="G589" s="15">
        <v>3</v>
      </c>
      <c r="H589" s="14" t="s">
        <v>2377</v>
      </c>
      <c r="I589" s="15">
        <v>6</v>
      </c>
      <c r="J589" s="14" t="s">
        <v>2374</v>
      </c>
      <c r="K589" s="15" t="s">
        <v>9</v>
      </c>
      <c r="L589" s="15">
        <v>2</v>
      </c>
      <c r="M589" s="15">
        <v>4018257527</v>
      </c>
      <c r="N589" s="17"/>
      <c r="O589" s="17">
        <v>850</v>
      </c>
      <c r="P589" s="17"/>
      <c r="Q589" s="17">
        <f t="shared" si="10"/>
        <v>850</v>
      </c>
      <c r="R589" s="5"/>
      <c r="AV589" s="5"/>
    </row>
    <row r="590" spans="1:48">
      <c r="A590" s="14">
        <v>203</v>
      </c>
      <c r="B590" s="15">
        <v>1008642358</v>
      </c>
      <c r="C590" s="14" t="s">
        <v>432</v>
      </c>
      <c r="D590" s="14" t="s">
        <v>785</v>
      </c>
      <c r="E590" s="14" t="s">
        <v>786</v>
      </c>
      <c r="F590" s="16" t="s">
        <v>787</v>
      </c>
      <c r="G590" s="15">
        <v>3</v>
      </c>
      <c r="H590" s="14" t="s">
        <v>2377</v>
      </c>
      <c r="I590" s="15">
        <v>5</v>
      </c>
      <c r="J590" s="14" t="s">
        <v>2373</v>
      </c>
      <c r="K590" s="15" t="s">
        <v>187</v>
      </c>
      <c r="L590" s="15">
        <v>2</v>
      </c>
      <c r="M590" s="15">
        <v>4098762022</v>
      </c>
      <c r="N590" s="17"/>
      <c r="O590" s="17">
        <v>850</v>
      </c>
      <c r="P590" s="17"/>
      <c r="Q590" s="17">
        <f t="shared" si="10"/>
        <v>850</v>
      </c>
      <c r="R590" s="5"/>
      <c r="AV590" s="5"/>
    </row>
    <row r="591" spans="1:48">
      <c r="A591" s="14">
        <v>204</v>
      </c>
      <c r="B591" s="15">
        <v>8000062001</v>
      </c>
      <c r="C591" s="14" t="s">
        <v>223</v>
      </c>
      <c r="D591" s="14" t="s">
        <v>374</v>
      </c>
      <c r="E591" s="14" t="s">
        <v>2208</v>
      </c>
      <c r="F591" s="16" t="s">
        <v>2209</v>
      </c>
      <c r="G591" s="15">
        <v>3</v>
      </c>
      <c r="H591" s="14" t="s">
        <v>2377</v>
      </c>
      <c r="I591" s="15">
        <v>3</v>
      </c>
      <c r="J591" s="14" t="s">
        <v>2371</v>
      </c>
      <c r="K591" s="15" t="s">
        <v>174</v>
      </c>
      <c r="L591" s="15">
        <v>2</v>
      </c>
      <c r="M591" s="15">
        <v>4098756103</v>
      </c>
      <c r="N591" s="17"/>
      <c r="O591" s="17">
        <v>850</v>
      </c>
      <c r="P591" s="17"/>
      <c r="Q591" s="17">
        <f t="shared" si="10"/>
        <v>850</v>
      </c>
      <c r="R591" s="5"/>
      <c r="AV591" s="5"/>
    </row>
    <row r="592" spans="1:48">
      <c r="A592" s="14">
        <v>205</v>
      </c>
      <c r="B592" s="15">
        <v>8000063406</v>
      </c>
      <c r="C592" s="14" t="s">
        <v>223</v>
      </c>
      <c r="D592" s="14" t="s">
        <v>574</v>
      </c>
      <c r="E592" s="14" t="s">
        <v>2322</v>
      </c>
      <c r="F592" s="16" t="s">
        <v>2323</v>
      </c>
      <c r="G592" s="15">
        <v>3</v>
      </c>
      <c r="H592" s="14" t="s">
        <v>2377</v>
      </c>
      <c r="I592" s="15">
        <v>5</v>
      </c>
      <c r="J592" s="14" t="s">
        <v>2373</v>
      </c>
      <c r="K592" s="15" t="s">
        <v>160</v>
      </c>
      <c r="L592" s="15">
        <v>2</v>
      </c>
      <c r="M592" s="15">
        <v>4098750318</v>
      </c>
      <c r="N592" s="17"/>
      <c r="O592" s="17">
        <v>850</v>
      </c>
      <c r="P592" s="17"/>
      <c r="Q592" s="17">
        <f t="shared" si="10"/>
        <v>850</v>
      </c>
      <c r="R592" s="5"/>
      <c r="AV592" s="5"/>
    </row>
    <row r="593" spans="1:48">
      <c r="A593" s="14">
        <v>206</v>
      </c>
      <c r="B593" s="15">
        <v>1000972685</v>
      </c>
      <c r="C593" s="14" t="s">
        <v>1</v>
      </c>
      <c r="D593" s="14" t="s">
        <v>39</v>
      </c>
      <c r="E593" s="14" t="s">
        <v>40</v>
      </c>
      <c r="F593" s="16" t="s">
        <v>41</v>
      </c>
      <c r="G593" s="15">
        <v>3</v>
      </c>
      <c r="H593" s="14" t="s">
        <v>2377</v>
      </c>
      <c r="I593" s="15">
        <v>3</v>
      </c>
      <c r="J593" s="14" t="s">
        <v>2371</v>
      </c>
      <c r="K593" s="15" t="s">
        <v>42</v>
      </c>
      <c r="L593" s="15">
        <v>2</v>
      </c>
      <c r="M593" s="15">
        <v>4543316429</v>
      </c>
      <c r="N593" s="17"/>
      <c r="O593" s="17">
        <v>850</v>
      </c>
      <c r="P593" s="17"/>
      <c r="Q593" s="17">
        <f t="shared" si="10"/>
        <v>850</v>
      </c>
      <c r="R593" s="5"/>
      <c r="AV593" s="5"/>
    </row>
    <row r="594" spans="1:48">
      <c r="A594" s="14">
        <v>207</v>
      </c>
      <c r="B594" s="15">
        <v>1025444068</v>
      </c>
      <c r="C594" s="14" t="s">
        <v>180</v>
      </c>
      <c r="D594" s="14" t="s">
        <v>58</v>
      </c>
      <c r="E594" s="14" t="s">
        <v>245</v>
      </c>
      <c r="F594" s="16" t="s">
        <v>1218</v>
      </c>
      <c r="G594" s="15">
        <v>3</v>
      </c>
      <c r="H594" s="14" t="s">
        <v>2377</v>
      </c>
      <c r="I594" s="15">
        <v>3</v>
      </c>
      <c r="J594" s="14" t="s">
        <v>2371</v>
      </c>
      <c r="K594" s="15" t="s">
        <v>160</v>
      </c>
      <c r="L594" s="15">
        <v>2</v>
      </c>
      <c r="M594" s="15">
        <v>4098754623</v>
      </c>
      <c r="N594" s="17"/>
      <c r="O594" s="17">
        <v>850</v>
      </c>
      <c r="P594" s="17"/>
      <c r="Q594" s="17">
        <f t="shared" si="10"/>
        <v>850</v>
      </c>
      <c r="R594" s="5"/>
      <c r="AV594" s="5"/>
    </row>
    <row r="595" spans="1:48">
      <c r="A595" s="14">
        <v>208</v>
      </c>
      <c r="B595" s="15">
        <v>1009496995</v>
      </c>
      <c r="C595" s="14" t="s">
        <v>889</v>
      </c>
      <c r="D595" s="14" t="s">
        <v>890</v>
      </c>
      <c r="E595" s="14" t="s">
        <v>891</v>
      </c>
      <c r="F595" s="16" t="s">
        <v>892</v>
      </c>
      <c r="G595" s="15">
        <v>3</v>
      </c>
      <c r="H595" s="14" t="s">
        <v>2377</v>
      </c>
      <c r="I595" s="15">
        <v>5</v>
      </c>
      <c r="J595" s="14" t="s">
        <v>2373</v>
      </c>
      <c r="K595" s="15" t="s">
        <v>187</v>
      </c>
      <c r="L595" s="15">
        <v>2</v>
      </c>
      <c r="M595" s="15">
        <v>4098757835</v>
      </c>
      <c r="N595" s="17"/>
      <c r="O595" s="17">
        <v>850</v>
      </c>
      <c r="P595" s="17"/>
      <c r="Q595" s="17">
        <f t="shared" si="10"/>
        <v>850</v>
      </c>
      <c r="R595" s="5"/>
      <c r="AV595" s="5"/>
    </row>
    <row r="596" spans="1:48">
      <c r="A596" s="14">
        <v>209</v>
      </c>
      <c r="B596" s="15">
        <v>1025655754</v>
      </c>
      <c r="C596" s="14" t="s">
        <v>1176</v>
      </c>
      <c r="D596" s="14" t="s">
        <v>1189</v>
      </c>
      <c r="E596" s="14" t="s">
        <v>1614</v>
      </c>
      <c r="F596" s="16" t="s">
        <v>1615</v>
      </c>
      <c r="G596" s="15">
        <v>3</v>
      </c>
      <c r="H596" s="14" t="s">
        <v>2377</v>
      </c>
      <c r="I596" s="15">
        <v>5</v>
      </c>
      <c r="J596" s="14" t="s">
        <v>2373</v>
      </c>
      <c r="K596" s="15" t="s">
        <v>187</v>
      </c>
      <c r="L596" s="15">
        <v>2</v>
      </c>
      <c r="M596" s="15">
        <v>4098752728</v>
      </c>
      <c r="N596" s="17"/>
      <c r="O596" s="17">
        <v>850</v>
      </c>
      <c r="P596" s="17"/>
      <c r="Q596" s="17">
        <f t="shared" si="10"/>
        <v>850</v>
      </c>
      <c r="R596" s="5"/>
      <c r="AV596" s="5"/>
    </row>
    <row r="597" spans="1:48">
      <c r="A597" s="14">
        <v>210</v>
      </c>
      <c r="B597" s="15">
        <v>1070474141</v>
      </c>
      <c r="C597" s="14" t="s">
        <v>58</v>
      </c>
      <c r="D597" s="14" t="s">
        <v>163</v>
      </c>
      <c r="E597" s="14" t="s">
        <v>2139</v>
      </c>
      <c r="F597" s="16" t="s">
        <v>2140</v>
      </c>
      <c r="G597" s="15">
        <v>3</v>
      </c>
      <c r="H597" s="14" t="s">
        <v>2377</v>
      </c>
      <c r="I597" s="15">
        <v>4</v>
      </c>
      <c r="J597" s="14" t="s">
        <v>2372</v>
      </c>
      <c r="K597" s="15" t="s">
        <v>541</v>
      </c>
      <c r="L597" s="15">
        <v>2</v>
      </c>
      <c r="M597" s="15">
        <v>4054828182</v>
      </c>
      <c r="N597" s="17"/>
      <c r="O597" s="17">
        <v>850</v>
      </c>
      <c r="P597" s="17"/>
      <c r="Q597" s="17">
        <f t="shared" si="10"/>
        <v>850</v>
      </c>
      <c r="R597" s="5"/>
      <c r="AV597" s="5"/>
    </row>
    <row r="598" spans="1:48">
      <c r="A598" s="14">
        <v>211</v>
      </c>
      <c r="B598" s="15">
        <v>1025507035</v>
      </c>
      <c r="C598" s="14" t="s">
        <v>58</v>
      </c>
      <c r="D598" s="14" t="s">
        <v>237</v>
      </c>
      <c r="E598" s="14" t="s">
        <v>946</v>
      </c>
      <c r="F598" s="16" t="s">
        <v>1341</v>
      </c>
      <c r="G598" s="15">
        <v>3</v>
      </c>
      <c r="H598" s="14" t="s">
        <v>2377</v>
      </c>
      <c r="I598" s="15">
        <v>3</v>
      </c>
      <c r="J598" s="14" t="s">
        <v>2371</v>
      </c>
      <c r="K598" s="15" t="s">
        <v>384</v>
      </c>
      <c r="L598" s="15">
        <v>2</v>
      </c>
      <c r="M598" s="15">
        <v>4098751772</v>
      </c>
      <c r="N598" s="17"/>
      <c r="O598" s="17">
        <v>850</v>
      </c>
      <c r="P598" s="17"/>
      <c r="Q598" s="17">
        <f t="shared" si="10"/>
        <v>850</v>
      </c>
      <c r="R598" s="5"/>
      <c r="AV598" s="5"/>
    </row>
    <row r="599" spans="1:48">
      <c r="A599" s="14">
        <v>212</v>
      </c>
      <c r="B599" s="15">
        <v>1008074702</v>
      </c>
      <c r="C599" s="14" t="s">
        <v>138</v>
      </c>
      <c r="D599" s="14" t="s">
        <v>79</v>
      </c>
      <c r="E599" s="14" t="s">
        <v>669</v>
      </c>
      <c r="F599" s="16" t="s">
        <v>670</v>
      </c>
      <c r="G599" s="15">
        <v>3</v>
      </c>
      <c r="H599" s="14" t="s">
        <v>2377</v>
      </c>
      <c r="I599" s="15">
        <v>5</v>
      </c>
      <c r="J599" s="14" t="s">
        <v>2373</v>
      </c>
      <c r="K599" s="15" t="s">
        <v>187</v>
      </c>
      <c r="L599" s="15">
        <v>2</v>
      </c>
      <c r="M599" s="15">
        <v>4098756820</v>
      </c>
      <c r="N599" s="17"/>
      <c r="O599" s="17">
        <v>850</v>
      </c>
      <c r="P599" s="17"/>
      <c r="Q599" s="17">
        <f t="shared" si="10"/>
        <v>850</v>
      </c>
      <c r="R599" s="5"/>
      <c r="AV599" s="5"/>
    </row>
    <row r="600" spans="1:48">
      <c r="A600" s="14">
        <v>213</v>
      </c>
      <c r="B600" s="15">
        <v>1044136515</v>
      </c>
      <c r="C600" s="14" t="s">
        <v>246</v>
      </c>
      <c r="D600" s="14" t="s">
        <v>569</v>
      </c>
      <c r="E600" s="14" t="s">
        <v>1755</v>
      </c>
      <c r="F600" s="16" t="s">
        <v>2068</v>
      </c>
      <c r="G600" s="15">
        <v>3</v>
      </c>
      <c r="H600" s="14" t="s">
        <v>2377</v>
      </c>
      <c r="I600" s="15">
        <v>6</v>
      </c>
      <c r="J600" s="14" t="s">
        <v>2374</v>
      </c>
      <c r="K600" s="15" t="s">
        <v>9</v>
      </c>
      <c r="L600" s="15">
        <v>2</v>
      </c>
      <c r="M600" s="15">
        <v>4019722150</v>
      </c>
      <c r="N600" s="17"/>
      <c r="O600" s="17">
        <v>850</v>
      </c>
      <c r="P600" s="17"/>
      <c r="Q600" s="17">
        <f t="shared" si="10"/>
        <v>850</v>
      </c>
      <c r="R600" s="5"/>
      <c r="AV600" s="5"/>
    </row>
    <row r="601" spans="1:48">
      <c r="A601" s="14">
        <v>214</v>
      </c>
      <c r="B601" s="15">
        <v>1025414768</v>
      </c>
      <c r="C601" s="14" t="s">
        <v>389</v>
      </c>
      <c r="D601" s="14" t="s">
        <v>181</v>
      </c>
      <c r="E601" s="14" t="s">
        <v>983</v>
      </c>
      <c r="F601" s="16" t="s">
        <v>1124</v>
      </c>
      <c r="G601" s="15">
        <v>3</v>
      </c>
      <c r="H601" s="14" t="s">
        <v>2377</v>
      </c>
      <c r="I601" s="15">
        <v>5</v>
      </c>
      <c r="J601" s="14" t="s">
        <v>2373</v>
      </c>
      <c r="K601" s="15" t="s">
        <v>187</v>
      </c>
      <c r="L601" s="15">
        <v>2</v>
      </c>
      <c r="M601" s="15">
        <v>4098712696</v>
      </c>
      <c r="N601" s="17"/>
      <c r="O601" s="17">
        <v>850</v>
      </c>
      <c r="P601" s="17"/>
      <c r="Q601" s="17">
        <f t="shared" si="10"/>
        <v>850</v>
      </c>
      <c r="R601" s="5"/>
      <c r="AV601" s="5"/>
    </row>
    <row r="602" spans="1:48">
      <c r="A602" s="14">
        <v>215</v>
      </c>
      <c r="B602" s="15">
        <v>1025736855</v>
      </c>
      <c r="C602" s="14" t="s">
        <v>428</v>
      </c>
      <c r="D602" s="14" t="s">
        <v>428</v>
      </c>
      <c r="E602" s="14" t="s">
        <v>1712</v>
      </c>
      <c r="F602" s="16" t="s">
        <v>1713</v>
      </c>
      <c r="G602" s="15">
        <v>3</v>
      </c>
      <c r="H602" s="14" t="s">
        <v>2377</v>
      </c>
      <c r="I602" s="15">
        <v>3</v>
      </c>
      <c r="J602" s="14" t="s">
        <v>2371</v>
      </c>
      <c r="K602" s="15" t="s">
        <v>160</v>
      </c>
      <c r="L602" s="15">
        <v>2</v>
      </c>
      <c r="M602" s="15">
        <v>4098757681</v>
      </c>
      <c r="N602" s="17"/>
      <c r="O602" s="17">
        <v>850</v>
      </c>
      <c r="P602" s="17"/>
      <c r="Q602" s="17">
        <f t="shared" si="10"/>
        <v>850</v>
      </c>
      <c r="R602" s="5"/>
      <c r="AV602" s="5"/>
    </row>
    <row r="603" spans="1:48">
      <c r="A603" s="14">
        <v>216</v>
      </c>
      <c r="B603" s="15">
        <v>1017577444</v>
      </c>
      <c r="C603" s="14" t="s">
        <v>109</v>
      </c>
      <c r="D603" s="14" t="s">
        <v>1028</v>
      </c>
      <c r="E603" s="14" t="s">
        <v>1029</v>
      </c>
      <c r="F603" s="16" t="s">
        <v>1030</v>
      </c>
      <c r="G603" s="15">
        <v>3</v>
      </c>
      <c r="H603" s="14" t="s">
        <v>2377</v>
      </c>
      <c r="I603" s="15">
        <v>4</v>
      </c>
      <c r="J603" s="14" t="s">
        <v>2372</v>
      </c>
      <c r="K603" s="15" t="s">
        <v>341</v>
      </c>
      <c r="L603" s="15">
        <v>2</v>
      </c>
      <c r="M603" s="15">
        <v>4011503336</v>
      </c>
      <c r="N603" s="17">
        <v>150</v>
      </c>
      <c r="O603" s="17">
        <v>1000</v>
      </c>
      <c r="P603" s="17"/>
      <c r="Q603" s="17">
        <f t="shared" si="10"/>
        <v>1150</v>
      </c>
      <c r="R603" s="5"/>
      <c r="AV603" s="5"/>
    </row>
    <row r="604" spans="1:48">
      <c r="A604" s="14">
        <v>217</v>
      </c>
      <c r="B604" s="15">
        <v>1021479287</v>
      </c>
      <c r="C604" s="14" t="s">
        <v>675</v>
      </c>
      <c r="D604" s="14" t="s">
        <v>1054</v>
      </c>
      <c r="E604" s="14" t="s">
        <v>1055</v>
      </c>
      <c r="F604" s="16" t="s">
        <v>1056</v>
      </c>
      <c r="G604" s="15">
        <v>3</v>
      </c>
      <c r="H604" s="14" t="s">
        <v>2377</v>
      </c>
      <c r="I604" s="15">
        <v>6</v>
      </c>
      <c r="J604" s="14" t="s">
        <v>2374</v>
      </c>
      <c r="K604" s="15" t="s">
        <v>9</v>
      </c>
      <c r="L604" s="15">
        <v>2</v>
      </c>
      <c r="M604" s="15">
        <v>4036415318</v>
      </c>
      <c r="N604" s="17"/>
      <c r="O604" s="17">
        <v>850</v>
      </c>
      <c r="P604" s="17"/>
      <c r="Q604" s="17">
        <f t="shared" si="10"/>
        <v>850</v>
      </c>
      <c r="R604" s="5"/>
      <c r="AV604" s="5"/>
    </row>
    <row r="605" spans="1:48">
      <c r="A605" s="14">
        <v>218</v>
      </c>
      <c r="B605" s="15">
        <v>8000062076</v>
      </c>
      <c r="C605" s="14" t="s">
        <v>2215</v>
      </c>
      <c r="D605" s="14" t="s">
        <v>2216</v>
      </c>
      <c r="E605" s="14" t="s">
        <v>2217</v>
      </c>
      <c r="F605" s="16" t="s">
        <v>2218</v>
      </c>
      <c r="G605" s="15">
        <v>3</v>
      </c>
      <c r="H605" s="14" t="s">
        <v>2377</v>
      </c>
      <c r="I605" s="15">
        <v>3</v>
      </c>
      <c r="J605" s="14" t="s">
        <v>2371</v>
      </c>
      <c r="K605" s="15" t="s">
        <v>174</v>
      </c>
      <c r="L605" s="15">
        <v>2</v>
      </c>
      <c r="M605" s="15">
        <v>4033916022</v>
      </c>
      <c r="N605" s="17"/>
      <c r="O605" s="17">
        <v>850</v>
      </c>
      <c r="P605" s="17"/>
      <c r="Q605" s="17">
        <f t="shared" si="10"/>
        <v>850</v>
      </c>
      <c r="R605" s="5"/>
      <c r="AV605" s="5"/>
    </row>
    <row r="606" spans="1:48">
      <c r="A606" s="14">
        <v>219</v>
      </c>
      <c r="B606" s="15">
        <v>1025469448</v>
      </c>
      <c r="C606" s="14" t="s">
        <v>19</v>
      </c>
      <c r="D606" s="14" t="s">
        <v>1258</v>
      </c>
      <c r="E606" s="14" t="s">
        <v>185</v>
      </c>
      <c r="F606" s="16" t="s">
        <v>1259</v>
      </c>
      <c r="G606" s="15">
        <v>3</v>
      </c>
      <c r="H606" s="14" t="s">
        <v>2377</v>
      </c>
      <c r="I606" s="15">
        <v>5</v>
      </c>
      <c r="J606" s="14" t="s">
        <v>2373</v>
      </c>
      <c r="K606" s="15" t="s">
        <v>160</v>
      </c>
      <c r="L606" s="15">
        <v>2</v>
      </c>
      <c r="M606" s="15">
        <v>4098743656</v>
      </c>
      <c r="N606" s="17"/>
      <c r="O606" s="17">
        <v>850</v>
      </c>
      <c r="P606" s="17"/>
      <c r="Q606" s="17">
        <f t="shared" si="10"/>
        <v>850</v>
      </c>
      <c r="R606" s="5"/>
      <c r="AV606" s="5"/>
    </row>
    <row r="607" spans="1:48">
      <c r="A607" s="14">
        <v>220</v>
      </c>
      <c r="B607" s="15">
        <v>1015746258</v>
      </c>
      <c r="C607" s="14" t="s">
        <v>19</v>
      </c>
      <c r="D607" s="14" t="s">
        <v>349</v>
      </c>
      <c r="E607" s="14" t="s">
        <v>1007</v>
      </c>
      <c r="F607" s="16" t="s">
        <v>1008</v>
      </c>
      <c r="G607" s="15">
        <v>3</v>
      </c>
      <c r="H607" s="14" t="s">
        <v>2377</v>
      </c>
      <c r="I607" s="15">
        <v>4</v>
      </c>
      <c r="J607" s="14" t="s">
        <v>2372</v>
      </c>
      <c r="K607" s="15" t="s">
        <v>541</v>
      </c>
      <c r="L607" s="15">
        <v>2</v>
      </c>
      <c r="M607" s="15">
        <v>4043620008</v>
      </c>
      <c r="N607" s="17"/>
      <c r="O607" s="17">
        <v>850</v>
      </c>
      <c r="P607" s="17"/>
      <c r="Q607" s="17">
        <f t="shared" si="10"/>
        <v>850</v>
      </c>
      <c r="R607" s="5"/>
      <c r="AV607" s="5"/>
    </row>
    <row r="608" spans="1:48">
      <c r="A608" s="14">
        <v>221</v>
      </c>
      <c r="B608" s="15">
        <v>1042656369</v>
      </c>
      <c r="C608" s="14" t="s">
        <v>19</v>
      </c>
      <c r="D608" s="14" t="s">
        <v>58</v>
      </c>
      <c r="E608" s="14" t="s">
        <v>1227</v>
      </c>
      <c r="F608" s="16" t="s">
        <v>2030</v>
      </c>
      <c r="G608" s="15">
        <v>3</v>
      </c>
      <c r="H608" s="14" t="s">
        <v>2377</v>
      </c>
      <c r="I608" s="15">
        <v>6</v>
      </c>
      <c r="J608" s="14" t="s">
        <v>2374</v>
      </c>
      <c r="K608" s="15" t="s">
        <v>9</v>
      </c>
      <c r="L608" s="15">
        <v>2</v>
      </c>
      <c r="M608" s="15">
        <v>4072850950</v>
      </c>
      <c r="N608" s="17"/>
      <c r="O608" s="17">
        <v>850</v>
      </c>
      <c r="P608" s="17"/>
      <c r="Q608" s="17">
        <f t="shared" si="10"/>
        <v>850</v>
      </c>
      <c r="R608" s="5"/>
      <c r="AV608" s="5"/>
    </row>
    <row r="609" spans="1:48">
      <c r="A609" s="14">
        <v>222</v>
      </c>
      <c r="B609" s="15">
        <v>1025485446</v>
      </c>
      <c r="C609" s="14" t="s">
        <v>393</v>
      </c>
      <c r="D609" s="14" t="s">
        <v>512</v>
      </c>
      <c r="E609" s="14" t="s">
        <v>453</v>
      </c>
      <c r="F609" s="16" t="s">
        <v>1296</v>
      </c>
      <c r="G609" s="15">
        <v>3</v>
      </c>
      <c r="H609" s="14" t="s">
        <v>2377</v>
      </c>
      <c r="I609" s="15">
        <v>5</v>
      </c>
      <c r="J609" s="14" t="s">
        <v>2373</v>
      </c>
      <c r="K609" s="15" t="s">
        <v>9</v>
      </c>
      <c r="L609" s="15">
        <v>2</v>
      </c>
      <c r="M609" s="15">
        <v>4009876869</v>
      </c>
      <c r="N609" s="17"/>
      <c r="O609" s="17">
        <v>850</v>
      </c>
      <c r="P609" s="17"/>
      <c r="Q609" s="17">
        <f t="shared" si="10"/>
        <v>850</v>
      </c>
      <c r="R609" s="5"/>
      <c r="AV609" s="5"/>
    </row>
    <row r="610" spans="1:48">
      <c r="A610" s="14">
        <v>223</v>
      </c>
      <c r="B610" s="15">
        <v>1006694987</v>
      </c>
      <c r="C610" s="14" t="s">
        <v>393</v>
      </c>
      <c r="D610" s="14" t="s">
        <v>54</v>
      </c>
      <c r="E610" s="14" t="s">
        <v>154</v>
      </c>
      <c r="F610" s="16" t="s">
        <v>398</v>
      </c>
      <c r="G610" s="15">
        <v>3</v>
      </c>
      <c r="H610" s="14" t="s">
        <v>2377</v>
      </c>
      <c r="I610" s="15">
        <v>5</v>
      </c>
      <c r="J610" s="14" t="s">
        <v>2373</v>
      </c>
      <c r="K610" s="15" t="s">
        <v>9</v>
      </c>
      <c r="L610" s="15">
        <v>2</v>
      </c>
      <c r="M610" s="15">
        <v>4009876370</v>
      </c>
      <c r="N610" s="17"/>
      <c r="O610" s="17">
        <v>850</v>
      </c>
      <c r="P610" s="17"/>
      <c r="Q610" s="17">
        <f t="shared" si="10"/>
        <v>850</v>
      </c>
      <c r="R610" s="5"/>
      <c r="AV610" s="5"/>
    </row>
    <row r="611" spans="1:48">
      <c r="A611" s="14">
        <v>224</v>
      </c>
      <c r="B611" s="15">
        <v>1025672659</v>
      </c>
      <c r="C611" s="14" t="s">
        <v>57</v>
      </c>
      <c r="D611" s="14" t="s">
        <v>19</v>
      </c>
      <c r="E611" s="14" t="s">
        <v>47</v>
      </c>
      <c r="F611" s="16" t="s">
        <v>1646</v>
      </c>
      <c r="G611" s="15">
        <v>3</v>
      </c>
      <c r="H611" s="14" t="s">
        <v>2377</v>
      </c>
      <c r="I611" s="15">
        <v>3</v>
      </c>
      <c r="J611" s="14" t="s">
        <v>2371</v>
      </c>
      <c r="K611" s="15" t="s">
        <v>174</v>
      </c>
      <c r="L611" s="15">
        <v>2</v>
      </c>
      <c r="M611" s="15">
        <v>4098754542</v>
      </c>
      <c r="N611" s="17"/>
      <c r="O611" s="17">
        <v>850</v>
      </c>
      <c r="P611" s="17"/>
      <c r="Q611" s="17">
        <f t="shared" si="10"/>
        <v>850</v>
      </c>
      <c r="R611" s="5"/>
      <c r="AV611" s="5"/>
    </row>
    <row r="612" spans="1:48">
      <c r="A612" s="14">
        <v>225</v>
      </c>
      <c r="B612" s="15">
        <v>1025547089</v>
      </c>
      <c r="C612" s="14" t="s">
        <v>426</v>
      </c>
      <c r="D612" s="14" t="s">
        <v>5</v>
      </c>
      <c r="E612" s="14" t="s">
        <v>1451</v>
      </c>
      <c r="F612" s="16" t="s">
        <v>1452</v>
      </c>
      <c r="G612" s="15">
        <v>3</v>
      </c>
      <c r="H612" s="14" t="s">
        <v>2377</v>
      </c>
      <c r="I612" s="15">
        <v>5</v>
      </c>
      <c r="J612" s="14" t="s">
        <v>2373</v>
      </c>
      <c r="K612" s="15" t="s">
        <v>174</v>
      </c>
      <c r="L612" s="15">
        <v>2</v>
      </c>
      <c r="M612" s="15">
        <v>4098752302</v>
      </c>
      <c r="N612" s="17"/>
      <c r="O612" s="17">
        <v>850</v>
      </c>
      <c r="P612" s="17"/>
      <c r="Q612" s="17">
        <f t="shared" si="10"/>
        <v>850</v>
      </c>
      <c r="R612" s="5"/>
      <c r="AV612" s="5"/>
    </row>
    <row r="613" spans="1:48">
      <c r="A613" s="14">
        <v>226</v>
      </c>
      <c r="B613" s="15">
        <v>1025410631</v>
      </c>
      <c r="C613" s="14" t="s">
        <v>264</v>
      </c>
      <c r="D613" s="14" t="s">
        <v>1115</v>
      </c>
      <c r="E613" s="14" t="s">
        <v>1116</v>
      </c>
      <c r="F613" s="16" t="s">
        <v>1117</v>
      </c>
      <c r="G613" s="15">
        <v>3</v>
      </c>
      <c r="H613" s="14" t="s">
        <v>2377</v>
      </c>
      <c r="I613" s="15">
        <v>5</v>
      </c>
      <c r="J613" s="14" t="s">
        <v>2373</v>
      </c>
      <c r="K613" s="15" t="s">
        <v>160</v>
      </c>
      <c r="L613" s="15">
        <v>2</v>
      </c>
      <c r="M613" s="15">
        <v>4098751721</v>
      </c>
      <c r="N613" s="17"/>
      <c r="O613" s="17">
        <v>850</v>
      </c>
      <c r="P613" s="17"/>
      <c r="Q613" s="17">
        <f t="shared" si="10"/>
        <v>850</v>
      </c>
      <c r="R613" s="5"/>
      <c r="AV613" s="5"/>
    </row>
    <row r="614" spans="1:48">
      <c r="A614" s="14">
        <v>227</v>
      </c>
      <c r="B614" s="15">
        <v>1025859360</v>
      </c>
      <c r="C614" s="14" t="s">
        <v>30</v>
      </c>
      <c r="D614" s="14" t="s">
        <v>910</v>
      </c>
      <c r="E614" s="14" t="s">
        <v>1895</v>
      </c>
      <c r="F614" s="16" t="s">
        <v>1896</v>
      </c>
      <c r="G614" s="15">
        <v>3</v>
      </c>
      <c r="H614" s="14" t="s">
        <v>2377</v>
      </c>
      <c r="I614" s="15">
        <v>4</v>
      </c>
      <c r="J614" s="14" t="s">
        <v>2372</v>
      </c>
      <c r="K614" s="15" t="s">
        <v>9</v>
      </c>
      <c r="L614" s="15">
        <v>2</v>
      </c>
      <c r="M614" s="15">
        <v>4019186585</v>
      </c>
      <c r="N614" s="17"/>
      <c r="O614" s="17">
        <v>850</v>
      </c>
      <c r="P614" s="17"/>
      <c r="Q614" s="17">
        <f t="shared" si="10"/>
        <v>850</v>
      </c>
      <c r="R614" s="5"/>
      <c r="AV614" s="5"/>
    </row>
    <row r="615" spans="1:48">
      <c r="A615" s="14">
        <v>228</v>
      </c>
      <c r="B615" s="15">
        <v>1025482801</v>
      </c>
      <c r="C615" s="14" t="s">
        <v>1251</v>
      </c>
      <c r="D615" s="14" t="s">
        <v>271</v>
      </c>
      <c r="E615" s="14" t="s">
        <v>1285</v>
      </c>
      <c r="F615" s="16" t="s">
        <v>1286</v>
      </c>
      <c r="G615" s="15">
        <v>3</v>
      </c>
      <c r="H615" s="14" t="s">
        <v>2377</v>
      </c>
      <c r="I615" s="15">
        <v>5</v>
      </c>
      <c r="J615" s="14" t="s">
        <v>2373</v>
      </c>
      <c r="K615" s="15" t="s">
        <v>841</v>
      </c>
      <c r="L615" s="15">
        <v>2</v>
      </c>
      <c r="M615" s="15">
        <v>4098733251</v>
      </c>
      <c r="N615" s="17"/>
      <c r="O615" s="17">
        <v>850</v>
      </c>
      <c r="P615" s="17"/>
      <c r="Q615" s="17">
        <f t="shared" si="10"/>
        <v>850</v>
      </c>
      <c r="R615" s="5"/>
      <c r="AV615" s="5"/>
    </row>
    <row r="616" spans="1:48">
      <c r="A616" s="14">
        <v>229</v>
      </c>
      <c r="B616" s="15">
        <v>1025605576</v>
      </c>
      <c r="C616" s="14" t="s">
        <v>1538</v>
      </c>
      <c r="D616" s="14" t="s">
        <v>137</v>
      </c>
      <c r="E616" s="14" t="s">
        <v>616</v>
      </c>
      <c r="F616" s="16" t="s">
        <v>1539</v>
      </c>
      <c r="G616" s="15">
        <v>3</v>
      </c>
      <c r="H616" s="14" t="s">
        <v>2377</v>
      </c>
      <c r="I616" s="15">
        <v>3</v>
      </c>
      <c r="J616" s="14" t="s">
        <v>2371</v>
      </c>
      <c r="K616" s="15" t="s">
        <v>174</v>
      </c>
      <c r="L616" s="15">
        <v>2</v>
      </c>
      <c r="M616" s="15">
        <v>4098758130</v>
      </c>
      <c r="N616" s="17"/>
      <c r="O616" s="17">
        <v>850</v>
      </c>
      <c r="P616" s="17"/>
      <c r="Q616" s="17">
        <f t="shared" si="10"/>
        <v>850</v>
      </c>
      <c r="R616" s="5"/>
      <c r="AV616" s="5"/>
    </row>
    <row r="617" spans="1:48">
      <c r="A617" s="14">
        <v>230</v>
      </c>
      <c r="B617" s="15">
        <v>1025788496</v>
      </c>
      <c r="C617" s="14" t="s">
        <v>1800</v>
      </c>
      <c r="D617" s="14" t="s">
        <v>1652</v>
      </c>
      <c r="E617" s="14" t="s">
        <v>443</v>
      </c>
      <c r="F617" s="16" t="s">
        <v>1801</v>
      </c>
      <c r="G617" s="15">
        <v>3</v>
      </c>
      <c r="H617" s="14" t="s">
        <v>2377</v>
      </c>
      <c r="I617" s="15">
        <v>3</v>
      </c>
      <c r="J617" s="14" t="s">
        <v>2371</v>
      </c>
      <c r="K617" s="15" t="s">
        <v>174</v>
      </c>
      <c r="L617" s="15">
        <v>2</v>
      </c>
      <c r="M617" s="15">
        <v>4098752701</v>
      </c>
      <c r="N617" s="17"/>
      <c r="O617" s="17">
        <v>850</v>
      </c>
      <c r="P617" s="17"/>
      <c r="Q617" s="17">
        <f t="shared" si="10"/>
        <v>850</v>
      </c>
      <c r="R617" s="5"/>
      <c r="AV617" s="5"/>
    </row>
    <row r="618" spans="1:48">
      <c r="A618" s="14">
        <v>231</v>
      </c>
      <c r="B618" s="15">
        <v>1021781732</v>
      </c>
      <c r="C618" s="14" t="s">
        <v>72</v>
      </c>
      <c r="D618" s="14" t="s">
        <v>1061</v>
      </c>
      <c r="E618" s="14" t="s">
        <v>1062</v>
      </c>
      <c r="F618" s="16" t="s">
        <v>1063</v>
      </c>
      <c r="G618" s="15">
        <v>3</v>
      </c>
      <c r="H618" s="14" t="s">
        <v>2377</v>
      </c>
      <c r="I618" s="15">
        <v>3</v>
      </c>
      <c r="J618" s="14" t="s">
        <v>2371</v>
      </c>
      <c r="K618" s="15" t="s">
        <v>174</v>
      </c>
      <c r="L618" s="15">
        <v>2</v>
      </c>
      <c r="M618" s="15">
        <v>4098749808</v>
      </c>
      <c r="N618" s="17"/>
      <c r="O618" s="17">
        <v>850</v>
      </c>
      <c r="P618" s="17">
        <v>85</v>
      </c>
      <c r="Q618" s="17">
        <f t="shared" si="10"/>
        <v>765</v>
      </c>
      <c r="R618" s="5"/>
      <c r="AV618" s="5"/>
    </row>
    <row r="619" spans="1:48">
      <c r="A619" s="14">
        <v>232</v>
      </c>
      <c r="B619" s="15">
        <v>1025415955</v>
      </c>
      <c r="C619" s="14" t="s">
        <v>72</v>
      </c>
      <c r="D619" s="14" t="s">
        <v>1131</v>
      </c>
      <c r="E619" s="14" t="s">
        <v>1132</v>
      </c>
      <c r="F619" s="16" t="s">
        <v>1133</v>
      </c>
      <c r="G619" s="15">
        <v>3</v>
      </c>
      <c r="H619" s="14" t="s">
        <v>2377</v>
      </c>
      <c r="I619" s="15">
        <v>5</v>
      </c>
      <c r="J619" s="14" t="s">
        <v>2373</v>
      </c>
      <c r="K619" s="15" t="s">
        <v>9</v>
      </c>
      <c r="L619" s="15">
        <v>2</v>
      </c>
      <c r="M619" s="15">
        <v>4019109181</v>
      </c>
      <c r="N619" s="17"/>
      <c r="O619" s="17">
        <v>850</v>
      </c>
      <c r="P619" s="17"/>
      <c r="Q619" s="17">
        <f t="shared" si="10"/>
        <v>850</v>
      </c>
      <c r="R619" s="5"/>
      <c r="AV619" s="5"/>
    </row>
    <row r="620" spans="1:48">
      <c r="A620" s="14">
        <v>233</v>
      </c>
      <c r="B620" s="15">
        <v>1025651676</v>
      </c>
      <c r="C620" s="14" t="s">
        <v>72</v>
      </c>
      <c r="D620" s="14" t="s">
        <v>570</v>
      </c>
      <c r="E620" s="14" t="s">
        <v>687</v>
      </c>
      <c r="F620" s="16" t="s">
        <v>1606</v>
      </c>
      <c r="G620" s="15">
        <v>3</v>
      </c>
      <c r="H620" s="14" t="s">
        <v>2377</v>
      </c>
      <c r="I620" s="15">
        <v>5</v>
      </c>
      <c r="J620" s="14" t="s">
        <v>2373</v>
      </c>
      <c r="K620" s="15" t="s">
        <v>174</v>
      </c>
      <c r="L620" s="15">
        <v>2</v>
      </c>
      <c r="M620" s="15">
        <v>4098752523</v>
      </c>
      <c r="N620" s="17"/>
      <c r="O620" s="17">
        <v>850</v>
      </c>
      <c r="P620" s="17"/>
      <c r="Q620" s="17">
        <f t="shared" si="10"/>
        <v>850</v>
      </c>
      <c r="R620" s="5"/>
      <c r="AV620" s="5"/>
    </row>
    <row r="621" spans="1:48">
      <c r="A621" s="14">
        <v>234</v>
      </c>
      <c r="B621" s="15">
        <v>1025528850</v>
      </c>
      <c r="C621" s="14" t="s">
        <v>72</v>
      </c>
      <c r="D621" s="14" t="s">
        <v>71</v>
      </c>
      <c r="E621" s="14" t="s">
        <v>1395</v>
      </c>
      <c r="F621" s="16" t="s">
        <v>1396</v>
      </c>
      <c r="G621" s="15">
        <v>3</v>
      </c>
      <c r="H621" s="14" t="s">
        <v>2377</v>
      </c>
      <c r="I621" s="15">
        <v>3</v>
      </c>
      <c r="J621" s="14" t="s">
        <v>2371</v>
      </c>
      <c r="K621" s="15" t="s">
        <v>174</v>
      </c>
      <c r="L621" s="15">
        <v>2</v>
      </c>
      <c r="M621" s="15">
        <v>4098757495</v>
      </c>
      <c r="N621" s="17"/>
      <c r="O621" s="17">
        <v>850</v>
      </c>
      <c r="P621" s="17"/>
      <c r="Q621" s="17">
        <f t="shared" si="10"/>
        <v>850</v>
      </c>
      <c r="R621" s="5"/>
      <c r="AV621" s="5"/>
    </row>
    <row r="622" spans="1:48">
      <c r="A622" s="14">
        <v>235</v>
      </c>
      <c r="B622" s="15">
        <v>1025459851</v>
      </c>
      <c r="C622" s="14" t="s">
        <v>72</v>
      </c>
      <c r="D622" s="14" t="s">
        <v>71</v>
      </c>
      <c r="E622" s="14" t="s">
        <v>806</v>
      </c>
      <c r="F622" s="16" t="s">
        <v>1248</v>
      </c>
      <c r="G622" s="15">
        <v>3</v>
      </c>
      <c r="H622" s="14" t="s">
        <v>2377</v>
      </c>
      <c r="I622" s="15">
        <v>5</v>
      </c>
      <c r="J622" s="14" t="s">
        <v>2373</v>
      </c>
      <c r="K622" s="15" t="s">
        <v>187</v>
      </c>
      <c r="L622" s="15">
        <v>2</v>
      </c>
      <c r="M622" s="15">
        <v>4098757800</v>
      </c>
      <c r="N622" s="17"/>
      <c r="O622" s="17">
        <v>850</v>
      </c>
      <c r="P622" s="17"/>
      <c r="Q622" s="17">
        <f t="shared" si="10"/>
        <v>850</v>
      </c>
      <c r="R622" s="5"/>
      <c r="AV622" s="5"/>
    </row>
    <row r="623" spans="1:48">
      <c r="A623" s="14">
        <v>236</v>
      </c>
      <c r="B623" s="15">
        <v>1025716372</v>
      </c>
      <c r="C623" s="14" t="s">
        <v>72</v>
      </c>
      <c r="D623" s="14" t="s">
        <v>71</v>
      </c>
      <c r="E623" s="14" t="s">
        <v>1683</v>
      </c>
      <c r="F623" s="16" t="s">
        <v>1684</v>
      </c>
      <c r="G623" s="15">
        <v>3</v>
      </c>
      <c r="H623" s="14" t="s">
        <v>2377</v>
      </c>
      <c r="I623" s="15">
        <v>5</v>
      </c>
      <c r="J623" s="14" t="s">
        <v>2373</v>
      </c>
      <c r="K623" s="15" t="s">
        <v>9</v>
      </c>
      <c r="L623" s="15">
        <v>2</v>
      </c>
      <c r="M623" s="15">
        <v>4007723704</v>
      </c>
      <c r="N623" s="17"/>
      <c r="O623" s="17">
        <v>850</v>
      </c>
      <c r="P623" s="17"/>
      <c r="Q623" s="17">
        <f t="shared" si="10"/>
        <v>850</v>
      </c>
      <c r="R623" s="5"/>
      <c r="AV623" s="5"/>
    </row>
    <row r="624" spans="1:48">
      <c r="A624" s="14">
        <v>237</v>
      </c>
      <c r="B624" s="15">
        <v>1007638811</v>
      </c>
      <c r="C624" s="14" t="s">
        <v>4</v>
      </c>
      <c r="D624" s="14" t="s">
        <v>368</v>
      </c>
      <c r="E624" s="14" t="s">
        <v>580</v>
      </c>
      <c r="F624" s="16" t="s">
        <v>581</v>
      </c>
      <c r="G624" s="15">
        <v>3</v>
      </c>
      <c r="H624" s="14" t="s">
        <v>2377</v>
      </c>
      <c r="I624" s="15">
        <v>6</v>
      </c>
      <c r="J624" s="14" t="s">
        <v>2374</v>
      </c>
      <c r="K624" s="15" t="s">
        <v>9</v>
      </c>
      <c r="L624" s="15">
        <v>2</v>
      </c>
      <c r="M624" s="15">
        <v>4047402536</v>
      </c>
      <c r="N624" s="17"/>
      <c r="O624" s="17">
        <v>850</v>
      </c>
      <c r="P624" s="17"/>
      <c r="Q624" s="17">
        <f t="shared" si="10"/>
        <v>850</v>
      </c>
      <c r="R624" s="5"/>
      <c r="AV624" s="5"/>
    </row>
    <row r="625" spans="1:48">
      <c r="A625" s="14">
        <v>238</v>
      </c>
      <c r="B625" s="15">
        <v>1025467231</v>
      </c>
      <c r="C625" s="14" t="s">
        <v>433</v>
      </c>
      <c r="D625" s="14" t="s">
        <v>635</v>
      </c>
      <c r="E625" s="14" t="s">
        <v>639</v>
      </c>
      <c r="F625" s="16" t="s">
        <v>1257</v>
      </c>
      <c r="G625" s="15">
        <v>3</v>
      </c>
      <c r="H625" s="14" t="s">
        <v>2377</v>
      </c>
      <c r="I625" s="15">
        <v>3</v>
      </c>
      <c r="J625" s="14" t="s">
        <v>2371</v>
      </c>
      <c r="K625" s="15" t="s">
        <v>187</v>
      </c>
      <c r="L625" s="15">
        <v>2</v>
      </c>
      <c r="M625" s="15">
        <v>4098723957</v>
      </c>
      <c r="N625" s="17"/>
      <c r="O625" s="17">
        <v>850</v>
      </c>
      <c r="P625" s="17">
        <v>212.5</v>
      </c>
      <c r="Q625" s="17">
        <f t="shared" si="10"/>
        <v>637.5</v>
      </c>
      <c r="R625" s="5"/>
      <c r="AV625" s="5"/>
    </row>
    <row r="626" spans="1:48">
      <c r="A626" s="14">
        <v>239</v>
      </c>
      <c r="B626" s="15">
        <v>1025421659</v>
      </c>
      <c r="C626" s="14" t="s">
        <v>191</v>
      </c>
      <c r="D626" s="14" t="s">
        <v>286</v>
      </c>
      <c r="E626" s="14" t="s">
        <v>1144</v>
      </c>
      <c r="F626" s="16" t="s">
        <v>1145</v>
      </c>
      <c r="G626" s="15">
        <v>3</v>
      </c>
      <c r="H626" s="14" t="s">
        <v>2377</v>
      </c>
      <c r="I626" s="15">
        <v>5</v>
      </c>
      <c r="J626" s="14" t="s">
        <v>2373</v>
      </c>
      <c r="K626" s="15" t="s">
        <v>187</v>
      </c>
      <c r="L626" s="15">
        <v>2</v>
      </c>
      <c r="M626" s="15">
        <v>4098747007</v>
      </c>
      <c r="N626" s="17"/>
      <c r="O626" s="17">
        <v>850</v>
      </c>
      <c r="P626" s="17"/>
      <c r="Q626" s="17">
        <f t="shared" si="10"/>
        <v>850</v>
      </c>
      <c r="R626" s="5"/>
      <c r="AV626" s="5"/>
    </row>
    <row r="627" spans="1:48">
      <c r="A627" s="14">
        <v>240</v>
      </c>
      <c r="B627" s="15">
        <v>1006728226</v>
      </c>
      <c r="C627" s="14" t="s">
        <v>191</v>
      </c>
      <c r="D627" s="14" t="s">
        <v>15</v>
      </c>
      <c r="E627" s="14" t="s">
        <v>415</v>
      </c>
      <c r="F627" s="16" t="s">
        <v>416</v>
      </c>
      <c r="G627" s="15">
        <v>3</v>
      </c>
      <c r="H627" s="14" t="s">
        <v>2377</v>
      </c>
      <c r="I627" s="15">
        <v>4</v>
      </c>
      <c r="J627" s="14" t="s">
        <v>2372</v>
      </c>
      <c r="K627" s="15" t="s">
        <v>341</v>
      </c>
      <c r="L627" s="15">
        <v>2</v>
      </c>
      <c r="M627" s="15">
        <v>4010781618</v>
      </c>
      <c r="N627" s="17">
        <v>150</v>
      </c>
      <c r="O627" s="17">
        <v>1000</v>
      </c>
      <c r="P627" s="17"/>
      <c r="Q627" s="17">
        <f t="shared" si="10"/>
        <v>1150</v>
      </c>
      <c r="R627" s="5"/>
      <c r="AV627" s="5"/>
    </row>
    <row r="628" spans="1:48">
      <c r="A628" s="14">
        <v>241</v>
      </c>
      <c r="B628" s="15">
        <v>1025845489</v>
      </c>
      <c r="C628" s="14" t="s">
        <v>1879</v>
      </c>
      <c r="D628" s="14" t="s">
        <v>334</v>
      </c>
      <c r="E628" s="14" t="s">
        <v>493</v>
      </c>
      <c r="F628" s="16" t="s">
        <v>1880</v>
      </c>
      <c r="G628" s="15">
        <v>3</v>
      </c>
      <c r="H628" s="14" t="s">
        <v>2377</v>
      </c>
      <c r="I628" s="15">
        <v>5</v>
      </c>
      <c r="J628" s="14" t="s">
        <v>2373</v>
      </c>
      <c r="K628" s="15" t="s">
        <v>9</v>
      </c>
      <c r="L628" s="15">
        <v>2</v>
      </c>
      <c r="M628" s="15">
        <v>4017824371</v>
      </c>
      <c r="N628" s="17"/>
      <c r="O628" s="17">
        <v>850</v>
      </c>
      <c r="P628" s="17"/>
      <c r="Q628" s="17">
        <f t="shared" si="10"/>
        <v>850</v>
      </c>
      <c r="R628" s="5"/>
      <c r="AV628" s="5"/>
    </row>
    <row r="629" spans="1:48">
      <c r="A629" s="14">
        <v>242</v>
      </c>
      <c r="B629" s="15">
        <v>1007064333</v>
      </c>
      <c r="C629" s="14" t="s">
        <v>471</v>
      </c>
      <c r="D629" s="14" t="s">
        <v>66</v>
      </c>
      <c r="E629" s="14" t="s">
        <v>472</v>
      </c>
      <c r="F629" s="16" t="s">
        <v>473</v>
      </c>
      <c r="G629" s="15">
        <v>3</v>
      </c>
      <c r="H629" s="14" t="s">
        <v>2377</v>
      </c>
      <c r="I629" s="15">
        <v>5</v>
      </c>
      <c r="J629" s="14" t="s">
        <v>2373</v>
      </c>
      <c r="K629" s="15" t="s">
        <v>9</v>
      </c>
      <c r="L629" s="15">
        <v>2</v>
      </c>
      <c r="M629" s="15">
        <v>4032591472</v>
      </c>
      <c r="N629" s="17"/>
      <c r="O629" s="17">
        <v>850</v>
      </c>
      <c r="P629" s="17"/>
      <c r="Q629" s="17">
        <f t="shared" si="10"/>
        <v>850</v>
      </c>
      <c r="R629" s="5"/>
      <c r="AV629" s="5"/>
    </row>
    <row r="630" spans="1:48">
      <c r="A630" s="14">
        <v>243</v>
      </c>
      <c r="B630" s="15">
        <v>1025644516</v>
      </c>
      <c r="C630" s="14" t="s">
        <v>273</v>
      </c>
      <c r="D630" s="14" t="s">
        <v>594</v>
      </c>
      <c r="E630" s="14" t="s">
        <v>1590</v>
      </c>
      <c r="F630" s="16" t="s">
        <v>1591</v>
      </c>
      <c r="G630" s="15">
        <v>3</v>
      </c>
      <c r="H630" s="14" t="s">
        <v>2377</v>
      </c>
      <c r="I630" s="15">
        <v>5</v>
      </c>
      <c r="J630" s="14" t="s">
        <v>2373</v>
      </c>
      <c r="K630" s="15" t="s">
        <v>9</v>
      </c>
      <c r="L630" s="15">
        <v>2</v>
      </c>
      <c r="M630" s="15">
        <v>4010294326</v>
      </c>
      <c r="N630" s="17"/>
      <c r="O630" s="17">
        <v>850</v>
      </c>
      <c r="P630" s="17"/>
      <c r="Q630" s="17">
        <f t="shared" si="10"/>
        <v>850</v>
      </c>
      <c r="R630" s="5"/>
      <c r="AV630" s="5"/>
    </row>
    <row r="631" spans="1:48">
      <c r="A631" s="14">
        <v>244</v>
      </c>
      <c r="B631" s="15">
        <v>8000061623</v>
      </c>
      <c r="C631" s="14" t="s">
        <v>273</v>
      </c>
      <c r="D631" s="14" t="s">
        <v>2195</v>
      </c>
      <c r="E631" s="14" t="s">
        <v>2196</v>
      </c>
      <c r="F631" s="16" t="s">
        <v>2197</v>
      </c>
      <c r="G631" s="15">
        <v>3</v>
      </c>
      <c r="H631" s="14" t="s">
        <v>2377</v>
      </c>
      <c r="I631" s="15">
        <v>5</v>
      </c>
      <c r="J631" s="14" t="s">
        <v>2373</v>
      </c>
      <c r="K631" s="15" t="s">
        <v>384</v>
      </c>
      <c r="L631" s="15">
        <v>2</v>
      </c>
      <c r="M631" s="15">
        <v>4098730260</v>
      </c>
      <c r="N631" s="17"/>
      <c r="O631" s="17">
        <v>850</v>
      </c>
      <c r="P631" s="17"/>
      <c r="Q631" s="17">
        <f t="shared" si="10"/>
        <v>850</v>
      </c>
      <c r="R631" s="5"/>
      <c r="AV631" s="5"/>
    </row>
    <row r="632" spans="1:48">
      <c r="A632" s="14">
        <v>245</v>
      </c>
      <c r="B632" s="15">
        <v>1025585793</v>
      </c>
      <c r="C632" s="14" t="s">
        <v>25</v>
      </c>
      <c r="D632" s="14" t="s">
        <v>67</v>
      </c>
      <c r="E632" s="14" t="s">
        <v>665</v>
      </c>
      <c r="F632" s="16" t="s">
        <v>1509</v>
      </c>
      <c r="G632" s="15">
        <v>3</v>
      </c>
      <c r="H632" s="14" t="s">
        <v>2377</v>
      </c>
      <c r="I632" s="15">
        <v>5</v>
      </c>
      <c r="J632" s="14" t="s">
        <v>2373</v>
      </c>
      <c r="K632" s="15" t="s">
        <v>9</v>
      </c>
      <c r="L632" s="15">
        <v>2</v>
      </c>
      <c r="M632" s="15">
        <v>4032588846</v>
      </c>
      <c r="N632" s="17"/>
      <c r="O632" s="17">
        <v>850</v>
      </c>
      <c r="P632" s="17"/>
      <c r="Q632" s="17">
        <f t="shared" si="10"/>
        <v>850</v>
      </c>
      <c r="R632" s="5"/>
      <c r="AV632" s="5"/>
    </row>
    <row r="633" spans="1:48">
      <c r="A633" s="14">
        <v>246</v>
      </c>
      <c r="B633" s="15">
        <v>1016121354</v>
      </c>
      <c r="C633" s="14" t="s">
        <v>25</v>
      </c>
      <c r="D633" s="14" t="s">
        <v>190</v>
      </c>
      <c r="E633" s="14" t="s">
        <v>1012</v>
      </c>
      <c r="F633" s="16" t="s">
        <v>1013</v>
      </c>
      <c r="G633" s="15">
        <v>3</v>
      </c>
      <c r="H633" s="14" t="s">
        <v>2377</v>
      </c>
      <c r="I633" s="15">
        <v>5</v>
      </c>
      <c r="J633" s="14" t="s">
        <v>2373</v>
      </c>
      <c r="K633" s="15" t="s">
        <v>9</v>
      </c>
      <c r="L633" s="15">
        <v>2</v>
      </c>
      <c r="M633" s="15">
        <v>4014742137</v>
      </c>
      <c r="N633" s="17"/>
      <c r="O633" s="17">
        <v>850</v>
      </c>
      <c r="P633" s="17"/>
      <c r="Q633" s="17">
        <f t="shared" si="10"/>
        <v>850</v>
      </c>
      <c r="R633" s="5"/>
      <c r="AV633" s="5"/>
    </row>
    <row r="634" spans="1:48">
      <c r="A634" s="14">
        <v>247</v>
      </c>
      <c r="B634" s="15">
        <v>1025608598</v>
      </c>
      <c r="C634" s="14" t="s">
        <v>984</v>
      </c>
      <c r="D634" s="14" t="s">
        <v>993</v>
      </c>
      <c r="E634" s="14" t="s">
        <v>1542</v>
      </c>
      <c r="F634" s="16" t="s">
        <v>1543</v>
      </c>
      <c r="G634" s="15">
        <v>3</v>
      </c>
      <c r="H634" s="14" t="s">
        <v>2377</v>
      </c>
      <c r="I634" s="15">
        <v>3</v>
      </c>
      <c r="J634" s="14" t="s">
        <v>2371</v>
      </c>
      <c r="K634" s="15" t="s">
        <v>174</v>
      </c>
      <c r="L634" s="15">
        <v>2</v>
      </c>
      <c r="M634" s="15">
        <v>4098753481</v>
      </c>
      <c r="N634" s="17"/>
      <c r="O634" s="17">
        <v>850</v>
      </c>
      <c r="P634" s="17"/>
      <c r="Q634" s="17">
        <f t="shared" si="10"/>
        <v>850</v>
      </c>
      <c r="R634" s="5"/>
      <c r="AV634" s="5"/>
    </row>
    <row r="635" spans="1:48">
      <c r="A635" s="14">
        <v>248</v>
      </c>
      <c r="B635" s="15">
        <v>1025603693</v>
      </c>
      <c r="C635" s="14" t="s">
        <v>984</v>
      </c>
      <c r="D635" s="14" t="s">
        <v>993</v>
      </c>
      <c r="E635" s="14" t="s">
        <v>1534</v>
      </c>
      <c r="F635" s="16" t="s">
        <v>1535</v>
      </c>
      <c r="G635" s="15">
        <v>3</v>
      </c>
      <c r="H635" s="14" t="s">
        <v>2377</v>
      </c>
      <c r="I635" s="15">
        <v>3</v>
      </c>
      <c r="J635" s="14" t="s">
        <v>2371</v>
      </c>
      <c r="K635" s="15" t="s">
        <v>9</v>
      </c>
      <c r="L635" s="15">
        <v>2</v>
      </c>
      <c r="M635" s="15">
        <v>4010250663</v>
      </c>
      <c r="N635" s="17"/>
      <c r="O635" s="17">
        <v>850</v>
      </c>
      <c r="P635" s="17"/>
      <c r="Q635" s="17">
        <f t="shared" si="10"/>
        <v>850</v>
      </c>
      <c r="R635" s="5"/>
      <c r="AV635" s="5"/>
    </row>
    <row r="636" spans="1:48">
      <c r="A636" s="14">
        <v>249</v>
      </c>
      <c r="B636" s="15">
        <v>1007521523</v>
      </c>
      <c r="C636" s="14" t="s">
        <v>54</v>
      </c>
      <c r="D636" s="14" t="s">
        <v>0</v>
      </c>
      <c r="E636" s="14" t="s">
        <v>562</v>
      </c>
      <c r="F636" s="16" t="s">
        <v>563</v>
      </c>
      <c r="G636" s="15">
        <v>3</v>
      </c>
      <c r="H636" s="14" t="s">
        <v>2377</v>
      </c>
      <c r="I636" s="15">
        <v>5</v>
      </c>
      <c r="J636" s="14" t="s">
        <v>2373</v>
      </c>
      <c r="K636" s="15" t="s">
        <v>9</v>
      </c>
      <c r="L636" s="15">
        <v>2</v>
      </c>
      <c r="M636" s="15">
        <v>4013252047</v>
      </c>
      <c r="N636" s="17"/>
      <c r="O636" s="17">
        <v>850</v>
      </c>
      <c r="P636" s="17"/>
      <c r="Q636" s="17">
        <f t="shared" si="10"/>
        <v>850</v>
      </c>
      <c r="R636" s="5"/>
      <c r="AV636" s="5"/>
    </row>
    <row r="637" spans="1:48">
      <c r="A637" s="14">
        <v>250</v>
      </c>
      <c r="B637" s="15">
        <v>1025527586</v>
      </c>
      <c r="C637" s="14" t="s">
        <v>54</v>
      </c>
      <c r="D637" s="14" t="s">
        <v>1390</v>
      </c>
      <c r="E637" s="14" t="s">
        <v>1391</v>
      </c>
      <c r="F637" s="16" t="s">
        <v>1392</v>
      </c>
      <c r="G637" s="15">
        <v>3</v>
      </c>
      <c r="H637" s="14" t="s">
        <v>2377</v>
      </c>
      <c r="I637" s="15">
        <v>5</v>
      </c>
      <c r="J637" s="14" t="s">
        <v>2373</v>
      </c>
      <c r="K637" s="15" t="s">
        <v>160</v>
      </c>
      <c r="L637" s="15">
        <v>2</v>
      </c>
      <c r="M637" s="15">
        <v>4098755883</v>
      </c>
      <c r="N637" s="17"/>
      <c r="O637" s="17">
        <v>850</v>
      </c>
      <c r="P637" s="17"/>
      <c r="Q637" s="17">
        <f t="shared" si="10"/>
        <v>850</v>
      </c>
      <c r="R637" s="5"/>
      <c r="AV637" s="5"/>
    </row>
    <row r="638" spans="1:48">
      <c r="A638" s="14">
        <v>251</v>
      </c>
      <c r="B638" s="15">
        <v>1025797117</v>
      </c>
      <c r="C638" s="14" t="s">
        <v>33</v>
      </c>
      <c r="D638" s="14" t="s">
        <v>1816</v>
      </c>
      <c r="E638" s="14" t="s">
        <v>1817</v>
      </c>
      <c r="F638" s="16" t="s">
        <v>1818</v>
      </c>
      <c r="G638" s="15">
        <v>3</v>
      </c>
      <c r="H638" s="14" t="s">
        <v>2377</v>
      </c>
      <c r="I638" s="15">
        <v>6</v>
      </c>
      <c r="J638" s="14" t="s">
        <v>2374</v>
      </c>
      <c r="K638" s="15" t="s">
        <v>9</v>
      </c>
      <c r="L638" s="15">
        <v>2</v>
      </c>
      <c r="M638" s="15">
        <v>4055670906</v>
      </c>
      <c r="N638" s="17"/>
      <c r="O638" s="17">
        <v>850</v>
      </c>
      <c r="P638" s="17"/>
      <c r="Q638" s="17">
        <f t="shared" si="10"/>
        <v>850</v>
      </c>
      <c r="R638" s="5"/>
      <c r="AV638" s="5"/>
    </row>
    <row r="639" spans="1:48">
      <c r="A639" s="14">
        <v>252</v>
      </c>
      <c r="B639" s="15">
        <v>1008613609</v>
      </c>
      <c r="C639" s="14" t="s">
        <v>329</v>
      </c>
      <c r="D639" s="14" t="s">
        <v>468</v>
      </c>
      <c r="E639" s="14" t="s">
        <v>779</v>
      </c>
      <c r="F639" s="16" t="s">
        <v>780</v>
      </c>
      <c r="G639" s="15">
        <v>3</v>
      </c>
      <c r="H639" s="14" t="s">
        <v>2377</v>
      </c>
      <c r="I639" s="15">
        <v>3</v>
      </c>
      <c r="J639" s="14" t="s">
        <v>2371</v>
      </c>
      <c r="K639" s="15" t="s">
        <v>42</v>
      </c>
      <c r="L639" s="15">
        <v>2</v>
      </c>
      <c r="M639" s="15">
        <v>4098733324</v>
      </c>
      <c r="N639" s="17"/>
      <c r="O639" s="17">
        <v>850</v>
      </c>
      <c r="P639" s="17"/>
      <c r="Q639" s="17">
        <f t="shared" si="10"/>
        <v>850</v>
      </c>
      <c r="R639" s="5"/>
      <c r="AV639" s="5"/>
    </row>
    <row r="640" spans="1:48">
      <c r="A640" s="14">
        <v>253</v>
      </c>
      <c r="B640" s="15">
        <v>1007101442</v>
      </c>
      <c r="C640" s="14" t="s">
        <v>73</v>
      </c>
      <c r="D640" s="14" t="s">
        <v>309</v>
      </c>
      <c r="E640" s="14" t="s">
        <v>479</v>
      </c>
      <c r="F640" s="16" t="s">
        <v>480</v>
      </c>
      <c r="G640" s="15">
        <v>3</v>
      </c>
      <c r="H640" s="14" t="s">
        <v>2377</v>
      </c>
      <c r="I640" s="15">
        <v>3</v>
      </c>
      <c r="J640" s="14" t="s">
        <v>2371</v>
      </c>
      <c r="K640" s="15" t="s">
        <v>9</v>
      </c>
      <c r="L640" s="15">
        <v>2</v>
      </c>
      <c r="M640" s="15">
        <v>4032559846</v>
      </c>
      <c r="N640" s="17"/>
      <c r="O640" s="17">
        <v>850</v>
      </c>
      <c r="P640" s="17"/>
      <c r="Q640" s="17">
        <f t="shared" si="10"/>
        <v>850</v>
      </c>
      <c r="R640" s="5"/>
      <c r="AV640" s="5"/>
    </row>
    <row r="641" spans="1:48">
      <c r="A641" s="14">
        <v>254</v>
      </c>
      <c r="B641" s="15">
        <v>1025619527</v>
      </c>
      <c r="C641" s="14" t="s">
        <v>73</v>
      </c>
      <c r="D641" s="14" t="s">
        <v>432</v>
      </c>
      <c r="E641" s="14" t="s">
        <v>1560</v>
      </c>
      <c r="F641" s="16" t="s">
        <v>1561</v>
      </c>
      <c r="G641" s="15">
        <v>3</v>
      </c>
      <c r="H641" s="14" t="s">
        <v>2377</v>
      </c>
      <c r="I641" s="15">
        <v>5</v>
      </c>
      <c r="J641" s="14" t="s">
        <v>2373</v>
      </c>
      <c r="K641" s="15" t="s">
        <v>174</v>
      </c>
      <c r="L641" s="15">
        <v>2</v>
      </c>
      <c r="M641" s="15">
        <v>4098730686</v>
      </c>
      <c r="N641" s="17"/>
      <c r="O641" s="17">
        <v>850</v>
      </c>
      <c r="P641" s="17"/>
      <c r="Q641" s="17">
        <f t="shared" si="10"/>
        <v>850</v>
      </c>
      <c r="R641" s="5"/>
      <c r="AV641" s="5"/>
    </row>
    <row r="642" spans="1:48">
      <c r="A642" s="14">
        <v>255</v>
      </c>
      <c r="B642" s="15">
        <v>1076839868</v>
      </c>
      <c r="C642" s="14" t="s">
        <v>73</v>
      </c>
      <c r="D642" s="14" t="s">
        <v>273</v>
      </c>
      <c r="E642" s="14" t="s">
        <v>2157</v>
      </c>
      <c r="F642" s="16" t="s">
        <v>2158</v>
      </c>
      <c r="G642" s="15">
        <v>3</v>
      </c>
      <c r="H642" s="14" t="s">
        <v>2377</v>
      </c>
      <c r="I642" s="15">
        <v>6</v>
      </c>
      <c r="J642" s="14" t="s">
        <v>2374</v>
      </c>
      <c r="K642" s="15" t="s">
        <v>9</v>
      </c>
      <c r="L642" s="15">
        <v>2</v>
      </c>
      <c r="M642" s="15">
        <v>4062375200</v>
      </c>
      <c r="N642" s="17"/>
      <c r="O642" s="17">
        <v>850</v>
      </c>
      <c r="P642" s="17"/>
      <c r="Q642" s="17">
        <f t="shared" si="10"/>
        <v>850</v>
      </c>
      <c r="R642" s="5"/>
      <c r="AV642" s="5"/>
    </row>
    <row r="643" spans="1:48">
      <c r="A643" s="14">
        <v>256</v>
      </c>
      <c r="B643" s="15">
        <v>1006244734</v>
      </c>
      <c r="C643" s="14" t="s">
        <v>73</v>
      </c>
      <c r="D643" s="14" t="s">
        <v>265</v>
      </c>
      <c r="E643" s="14" t="s">
        <v>339</v>
      </c>
      <c r="F643" s="16" t="s">
        <v>340</v>
      </c>
      <c r="G643" s="15">
        <v>3</v>
      </c>
      <c r="H643" s="14" t="s">
        <v>2377</v>
      </c>
      <c r="I643" s="15">
        <v>4</v>
      </c>
      <c r="J643" s="14" t="s">
        <v>2372</v>
      </c>
      <c r="K643" s="15" t="s">
        <v>341</v>
      </c>
      <c r="L643" s="15">
        <v>2</v>
      </c>
      <c r="M643" s="15">
        <v>4098610419</v>
      </c>
      <c r="N643" s="17">
        <v>150</v>
      </c>
      <c r="O643" s="17">
        <v>1000</v>
      </c>
      <c r="P643" s="17"/>
      <c r="Q643" s="17">
        <f t="shared" si="10"/>
        <v>1150</v>
      </c>
      <c r="R643" s="5"/>
      <c r="AV643" s="5"/>
    </row>
    <row r="644" spans="1:48">
      <c r="A644" s="14">
        <v>257</v>
      </c>
      <c r="B644" s="15">
        <v>8000080887</v>
      </c>
      <c r="C644" s="14" t="s">
        <v>1718</v>
      </c>
      <c r="D644" s="14" t="s">
        <v>534</v>
      </c>
      <c r="E644" s="14" t="s">
        <v>2341</v>
      </c>
      <c r="F644" s="16" t="s">
        <v>2342</v>
      </c>
      <c r="G644" s="15">
        <v>3</v>
      </c>
      <c r="H644" s="14" t="s">
        <v>2377</v>
      </c>
      <c r="I644" s="15">
        <v>5</v>
      </c>
      <c r="J644" s="14" t="s">
        <v>2373</v>
      </c>
      <c r="K644" s="15" t="s">
        <v>9</v>
      </c>
      <c r="L644" s="15">
        <v>2</v>
      </c>
      <c r="M644" s="15">
        <v>4013347935</v>
      </c>
      <c r="N644" s="17"/>
      <c r="O644" s="17">
        <v>850</v>
      </c>
      <c r="P644" s="17"/>
      <c r="Q644" s="17">
        <f t="shared" si="10"/>
        <v>850</v>
      </c>
      <c r="R644" s="5"/>
      <c r="AV644" s="5"/>
    </row>
    <row r="645" spans="1:48">
      <c r="A645" s="14">
        <v>258</v>
      </c>
      <c r="B645" s="15">
        <v>1025604990</v>
      </c>
      <c r="C645" s="14" t="s">
        <v>632</v>
      </c>
      <c r="D645" s="14" t="s">
        <v>835</v>
      </c>
      <c r="E645" s="14" t="s">
        <v>1536</v>
      </c>
      <c r="F645" s="16" t="s">
        <v>1537</v>
      </c>
      <c r="G645" s="15">
        <v>3</v>
      </c>
      <c r="H645" s="14" t="s">
        <v>2377</v>
      </c>
      <c r="I645" s="15">
        <v>3</v>
      </c>
      <c r="J645" s="14" t="s">
        <v>2371</v>
      </c>
      <c r="K645" s="15" t="s">
        <v>160</v>
      </c>
      <c r="L645" s="15">
        <v>2</v>
      </c>
      <c r="M645" s="15">
        <v>4098752493</v>
      </c>
      <c r="N645" s="17"/>
      <c r="O645" s="17">
        <v>850</v>
      </c>
      <c r="P645" s="17"/>
      <c r="Q645" s="17">
        <f t="shared" si="10"/>
        <v>850</v>
      </c>
      <c r="R645" s="5"/>
      <c r="AV645" s="5"/>
    </row>
    <row r="646" spans="1:48">
      <c r="A646" s="14">
        <v>259</v>
      </c>
      <c r="B646" s="15">
        <v>1080341502</v>
      </c>
      <c r="C646" s="14" t="s">
        <v>21</v>
      </c>
      <c r="D646" s="14" t="s">
        <v>615</v>
      </c>
      <c r="E646" s="14" t="s">
        <v>2165</v>
      </c>
      <c r="F646" s="16" t="s">
        <v>2166</v>
      </c>
      <c r="G646" s="15">
        <v>3</v>
      </c>
      <c r="H646" s="14" t="s">
        <v>2377</v>
      </c>
      <c r="I646" s="15">
        <v>6</v>
      </c>
      <c r="J646" s="14" t="s">
        <v>2374</v>
      </c>
      <c r="K646" s="15" t="s">
        <v>9</v>
      </c>
      <c r="L646" s="15">
        <v>2</v>
      </c>
      <c r="M646" s="15">
        <v>4019355107</v>
      </c>
      <c r="N646" s="17"/>
      <c r="O646" s="17">
        <v>850</v>
      </c>
      <c r="P646" s="17"/>
      <c r="Q646" s="17">
        <f t="shared" si="10"/>
        <v>850</v>
      </c>
      <c r="R646" s="5"/>
      <c r="AV646" s="5"/>
    </row>
    <row r="647" spans="1:48">
      <c r="A647" s="14">
        <v>260</v>
      </c>
      <c r="B647" s="15">
        <v>1025829954</v>
      </c>
      <c r="C647" s="14" t="s">
        <v>994</v>
      </c>
      <c r="D647" s="14" t="s">
        <v>1522</v>
      </c>
      <c r="E647" s="14" t="s">
        <v>1855</v>
      </c>
      <c r="F647" s="16" t="s">
        <v>1856</v>
      </c>
      <c r="G647" s="15">
        <v>3</v>
      </c>
      <c r="H647" s="14" t="s">
        <v>2377</v>
      </c>
      <c r="I647" s="15">
        <v>6</v>
      </c>
      <c r="J647" s="14" t="s">
        <v>2374</v>
      </c>
      <c r="K647" s="15" t="s">
        <v>9</v>
      </c>
      <c r="L647" s="15">
        <v>2</v>
      </c>
      <c r="M647" s="15">
        <v>4059840423</v>
      </c>
      <c r="N647" s="17"/>
      <c r="O647" s="17">
        <v>850</v>
      </c>
      <c r="P647" s="17"/>
      <c r="Q647" s="17">
        <f t="shared" si="10"/>
        <v>850</v>
      </c>
      <c r="R647" s="5"/>
      <c r="AV647" s="5"/>
    </row>
    <row r="648" spans="1:48">
      <c r="A648" s="14">
        <v>261</v>
      </c>
      <c r="B648" s="15">
        <v>1025432153</v>
      </c>
      <c r="C648" s="14" t="s">
        <v>547</v>
      </c>
      <c r="D648" s="14" t="s">
        <v>1179</v>
      </c>
      <c r="E648" s="14" t="s">
        <v>1180</v>
      </c>
      <c r="F648" s="16" t="s">
        <v>1181</v>
      </c>
      <c r="G648" s="15">
        <v>3</v>
      </c>
      <c r="H648" s="14" t="s">
        <v>2377</v>
      </c>
      <c r="I648" s="15">
        <v>4</v>
      </c>
      <c r="J648" s="14" t="s">
        <v>2372</v>
      </c>
      <c r="K648" s="15" t="s">
        <v>9</v>
      </c>
      <c r="L648" s="15">
        <v>2</v>
      </c>
      <c r="M648" s="15">
        <v>4026519409</v>
      </c>
      <c r="N648" s="17"/>
      <c r="O648" s="17">
        <v>850</v>
      </c>
      <c r="P648" s="17"/>
      <c r="Q648" s="17">
        <f t="shared" si="10"/>
        <v>850</v>
      </c>
      <c r="R648" s="5"/>
      <c r="AV648" s="5"/>
    </row>
    <row r="649" spans="1:48">
      <c r="A649" s="14">
        <v>262</v>
      </c>
      <c r="B649" s="15">
        <v>1041318209</v>
      </c>
      <c r="C649" s="14" t="s">
        <v>135</v>
      </c>
      <c r="D649" s="14" t="s">
        <v>332</v>
      </c>
      <c r="E649" s="14" t="s">
        <v>1988</v>
      </c>
      <c r="F649" s="16" t="s">
        <v>1989</v>
      </c>
      <c r="G649" s="15">
        <v>3</v>
      </c>
      <c r="H649" s="14" t="s">
        <v>2377</v>
      </c>
      <c r="I649" s="15">
        <v>6</v>
      </c>
      <c r="J649" s="14" t="s">
        <v>2374</v>
      </c>
      <c r="K649" s="15" t="s">
        <v>9</v>
      </c>
      <c r="L649" s="15">
        <v>2</v>
      </c>
      <c r="M649" s="15">
        <v>4018156224</v>
      </c>
      <c r="N649" s="17"/>
      <c r="O649" s="17">
        <v>850</v>
      </c>
      <c r="P649" s="17"/>
      <c r="Q649" s="17">
        <f t="shared" si="10"/>
        <v>850</v>
      </c>
      <c r="R649" s="5"/>
      <c r="AV649" s="5"/>
    </row>
    <row r="650" spans="1:48">
      <c r="A650" s="14">
        <v>263</v>
      </c>
      <c r="B650" s="15">
        <v>1003132299</v>
      </c>
      <c r="C650" s="14" t="s">
        <v>43</v>
      </c>
      <c r="D650" s="14" t="s">
        <v>109</v>
      </c>
      <c r="E650" s="14" t="s">
        <v>110</v>
      </c>
      <c r="F650" s="16" t="s">
        <v>111</v>
      </c>
      <c r="G650" s="15">
        <v>3</v>
      </c>
      <c r="H650" s="14" t="s">
        <v>2377</v>
      </c>
      <c r="I650" s="15">
        <v>3</v>
      </c>
      <c r="J650" s="14" t="s">
        <v>2371</v>
      </c>
      <c r="K650" s="15" t="s">
        <v>9</v>
      </c>
      <c r="L650" s="15">
        <v>2</v>
      </c>
      <c r="M650" s="15">
        <v>4019202106</v>
      </c>
      <c r="N650" s="17"/>
      <c r="O650" s="17">
        <v>850</v>
      </c>
      <c r="P650" s="17"/>
      <c r="Q650" s="17">
        <f t="shared" si="10"/>
        <v>850</v>
      </c>
      <c r="R650" s="5"/>
      <c r="AV650" s="5"/>
    </row>
    <row r="651" spans="1:48">
      <c r="A651" s="14">
        <v>264</v>
      </c>
      <c r="B651" s="15">
        <v>1007686921</v>
      </c>
      <c r="C651" s="14" t="s">
        <v>588</v>
      </c>
      <c r="D651" s="14" t="s">
        <v>43</v>
      </c>
      <c r="E651" s="14" t="s">
        <v>151</v>
      </c>
      <c r="F651" s="16" t="s">
        <v>589</v>
      </c>
      <c r="G651" s="15">
        <v>3</v>
      </c>
      <c r="H651" s="14" t="s">
        <v>2377</v>
      </c>
      <c r="I651" s="15">
        <v>6</v>
      </c>
      <c r="J651" s="14" t="s">
        <v>2374</v>
      </c>
      <c r="K651" s="15" t="s">
        <v>9</v>
      </c>
      <c r="L651" s="15">
        <v>2</v>
      </c>
      <c r="M651" s="15">
        <v>4074016214</v>
      </c>
      <c r="N651" s="17"/>
      <c r="O651" s="17">
        <v>850</v>
      </c>
      <c r="P651" s="17"/>
      <c r="Q651" s="17">
        <f t="shared" si="10"/>
        <v>850</v>
      </c>
      <c r="R651" s="5"/>
      <c r="AV651" s="5"/>
    </row>
    <row r="652" spans="1:48">
      <c r="A652" s="14">
        <v>265</v>
      </c>
      <c r="B652" s="15">
        <v>1025796078</v>
      </c>
      <c r="C652" s="14" t="s">
        <v>1811</v>
      </c>
      <c r="D652" s="14" t="s">
        <v>785</v>
      </c>
      <c r="E652" s="14" t="s">
        <v>1661</v>
      </c>
      <c r="F652" s="16" t="s">
        <v>1812</v>
      </c>
      <c r="G652" s="15">
        <v>3</v>
      </c>
      <c r="H652" s="14" t="s">
        <v>2377</v>
      </c>
      <c r="I652" s="15">
        <v>5</v>
      </c>
      <c r="J652" s="14" t="s">
        <v>2373</v>
      </c>
      <c r="K652" s="15" t="s">
        <v>9</v>
      </c>
      <c r="L652" s="15">
        <v>2</v>
      </c>
      <c r="M652" s="15">
        <v>4019441585</v>
      </c>
      <c r="N652" s="17"/>
      <c r="O652" s="17">
        <v>850</v>
      </c>
      <c r="P652" s="17"/>
      <c r="Q652" s="17">
        <f t="shared" ref="Q652:Q715" si="11">O652+N652-P652</f>
        <v>850</v>
      </c>
      <c r="R652" s="5"/>
      <c r="AV652" s="5"/>
    </row>
    <row r="653" spans="1:48">
      <c r="A653" s="14">
        <v>266</v>
      </c>
      <c r="B653" s="15">
        <v>1025422940</v>
      </c>
      <c r="C653" s="14" t="s">
        <v>14</v>
      </c>
      <c r="D653" s="14" t="s">
        <v>843</v>
      </c>
      <c r="E653" s="14" t="s">
        <v>1152</v>
      </c>
      <c r="F653" s="16" t="s">
        <v>1153</v>
      </c>
      <c r="G653" s="15">
        <v>3</v>
      </c>
      <c r="H653" s="14" t="s">
        <v>2377</v>
      </c>
      <c r="I653" s="15">
        <v>5</v>
      </c>
      <c r="J653" s="14" t="s">
        <v>2373</v>
      </c>
      <c r="K653" s="15" t="s">
        <v>160</v>
      </c>
      <c r="L653" s="15">
        <v>2</v>
      </c>
      <c r="M653" s="15">
        <v>4098760224</v>
      </c>
      <c r="N653" s="17"/>
      <c r="O653" s="17">
        <v>850</v>
      </c>
      <c r="P653" s="17"/>
      <c r="Q653" s="17">
        <f t="shared" si="11"/>
        <v>850</v>
      </c>
      <c r="R653" s="5"/>
      <c r="AV653" s="5"/>
    </row>
    <row r="654" spans="1:48">
      <c r="A654" s="14">
        <v>267</v>
      </c>
      <c r="B654" s="15">
        <v>1025497768</v>
      </c>
      <c r="C654" s="14" t="s">
        <v>14</v>
      </c>
      <c r="D654" s="14" t="s">
        <v>1325</v>
      </c>
      <c r="E654" s="14" t="s">
        <v>1164</v>
      </c>
      <c r="F654" s="16" t="s">
        <v>1326</v>
      </c>
      <c r="G654" s="15">
        <v>3</v>
      </c>
      <c r="H654" s="14" t="s">
        <v>2377</v>
      </c>
      <c r="I654" s="15">
        <v>6</v>
      </c>
      <c r="J654" s="14" t="s">
        <v>2374</v>
      </c>
      <c r="K654" s="15" t="s">
        <v>9</v>
      </c>
      <c r="L654" s="15">
        <v>2</v>
      </c>
      <c r="M654" s="15">
        <v>4066819030</v>
      </c>
      <c r="N654" s="17"/>
      <c r="O654" s="17">
        <v>850</v>
      </c>
      <c r="P654" s="17"/>
      <c r="Q654" s="17">
        <f t="shared" si="11"/>
        <v>850</v>
      </c>
      <c r="R654" s="5"/>
      <c r="AV654" s="5"/>
    </row>
    <row r="655" spans="1:48">
      <c r="A655" s="14">
        <v>268</v>
      </c>
      <c r="B655" s="15">
        <v>1025795641</v>
      </c>
      <c r="C655" s="14" t="s">
        <v>282</v>
      </c>
      <c r="D655" s="14" t="s">
        <v>475</v>
      </c>
      <c r="E655" s="14" t="s">
        <v>1809</v>
      </c>
      <c r="F655" s="16" t="s">
        <v>1810</v>
      </c>
      <c r="G655" s="15">
        <v>3</v>
      </c>
      <c r="H655" s="14" t="s">
        <v>2377</v>
      </c>
      <c r="I655" s="15">
        <v>6</v>
      </c>
      <c r="J655" s="14" t="s">
        <v>2374</v>
      </c>
      <c r="K655" s="15" t="s">
        <v>9</v>
      </c>
      <c r="L655" s="15">
        <v>2</v>
      </c>
      <c r="M655" s="15">
        <v>4057451829</v>
      </c>
      <c r="N655" s="17"/>
      <c r="O655" s="17">
        <v>850</v>
      </c>
      <c r="P655" s="17"/>
      <c r="Q655" s="17">
        <f t="shared" si="11"/>
        <v>850</v>
      </c>
      <c r="R655" s="5"/>
      <c r="AV655" s="5"/>
    </row>
    <row r="656" spans="1:48">
      <c r="A656" s="14">
        <v>269</v>
      </c>
      <c r="B656" s="15">
        <v>8000032524</v>
      </c>
      <c r="C656" s="14" t="s">
        <v>436</v>
      </c>
      <c r="D656" s="14" t="s">
        <v>2177</v>
      </c>
      <c r="E656" s="14" t="s">
        <v>2178</v>
      </c>
      <c r="F656" s="16" t="s">
        <v>2179</v>
      </c>
      <c r="G656" s="15">
        <v>3</v>
      </c>
      <c r="H656" s="14" t="s">
        <v>2377</v>
      </c>
      <c r="I656" s="15">
        <v>3</v>
      </c>
      <c r="J656" s="14" t="s">
        <v>2371</v>
      </c>
      <c r="K656" s="15" t="s">
        <v>174</v>
      </c>
      <c r="L656" s="15">
        <v>2</v>
      </c>
      <c r="M656" s="15">
        <v>4098611962</v>
      </c>
      <c r="N656" s="17"/>
      <c r="O656" s="17">
        <v>850</v>
      </c>
      <c r="P656" s="17"/>
      <c r="Q656" s="17">
        <f t="shared" si="11"/>
        <v>850</v>
      </c>
      <c r="R656" s="5"/>
      <c r="AV656" s="5"/>
    </row>
    <row r="657" spans="1:48">
      <c r="A657" s="14">
        <v>270</v>
      </c>
      <c r="B657" s="15">
        <v>1025432794</v>
      </c>
      <c r="C657" s="14" t="s">
        <v>247</v>
      </c>
      <c r="D657" s="14" t="s">
        <v>152</v>
      </c>
      <c r="E657" s="14" t="s">
        <v>1190</v>
      </c>
      <c r="F657" s="16" t="s">
        <v>1191</v>
      </c>
      <c r="G657" s="15">
        <v>3</v>
      </c>
      <c r="H657" s="14" t="s">
        <v>2377</v>
      </c>
      <c r="I657" s="15">
        <v>3</v>
      </c>
      <c r="J657" s="14" t="s">
        <v>2371</v>
      </c>
      <c r="K657" s="15" t="s">
        <v>160</v>
      </c>
      <c r="L657" s="15">
        <v>2</v>
      </c>
      <c r="M657" s="15">
        <v>4098725291</v>
      </c>
      <c r="N657" s="17"/>
      <c r="O657" s="17">
        <v>850</v>
      </c>
      <c r="P657" s="17"/>
      <c r="Q657" s="17">
        <f t="shared" si="11"/>
        <v>850</v>
      </c>
      <c r="R657" s="5"/>
      <c r="AV657" s="5"/>
    </row>
    <row r="658" spans="1:48">
      <c r="A658" s="14">
        <v>271</v>
      </c>
      <c r="B658" s="15">
        <v>1080398680</v>
      </c>
      <c r="C658" s="14" t="s">
        <v>71</v>
      </c>
      <c r="D658" s="14" t="s">
        <v>1169</v>
      </c>
      <c r="E658" s="14" t="s">
        <v>2168</v>
      </c>
      <c r="F658" s="16" t="s">
        <v>2169</v>
      </c>
      <c r="G658" s="15">
        <v>3</v>
      </c>
      <c r="H658" s="14" t="s">
        <v>2377</v>
      </c>
      <c r="I658" s="15">
        <v>4</v>
      </c>
      <c r="J658" s="14" t="s">
        <v>2372</v>
      </c>
      <c r="K658" s="15" t="s">
        <v>9</v>
      </c>
      <c r="L658" s="15">
        <v>2</v>
      </c>
      <c r="M658" s="15">
        <v>4062449980</v>
      </c>
      <c r="N658" s="17"/>
      <c r="O658" s="17">
        <v>850</v>
      </c>
      <c r="P658" s="17"/>
      <c r="Q658" s="17">
        <f t="shared" si="11"/>
        <v>850</v>
      </c>
      <c r="R658" s="5"/>
      <c r="AV658" s="5"/>
    </row>
    <row r="659" spans="1:48">
      <c r="A659" s="14">
        <v>272</v>
      </c>
      <c r="B659" s="15">
        <v>1025622189</v>
      </c>
      <c r="C659" s="14" t="s">
        <v>71</v>
      </c>
      <c r="D659" s="14" t="s">
        <v>228</v>
      </c>
      <c r="E659" s="14" t="s">
        <v>1565</v>
      </c>
      <c r="F659" s="16" t="s">
        <v>1566</v>
      </c>
      <c r="G659" s="15">
        <v>3</v>
      </c>
      <c r="H659" s="14" t="s">
        <v>2377</v>
      </c>
      <c r="I659" s="15">
        <v>5</v>
      </c>
      <c r="J659" s="14" t="s">
        <v>2373</v>
      </c>
      <c r="K659" s="15" t="s">
        <v>160</v>
      </c>
      <c r="L659" s="15">
        <v>2</v>
      </c>
      <c r="M659" s="15">
        <v>4098753422</v>
      </c>
      <c r="N659" s="17"/>
      <c r="O659" s="17">
        <v>850</v>
      </c>
      <c r="P659" s="17"/>
      <c r="Q659" s="17">
        <f t="shared" si="11"/>
        <v>850</v>
      </c>
      <c r="R659" s="5"/>
      <c r="AV659" s="5"/>
    </row>
    <row r="660" spans="1:48">
      <c r="A660" s="14">
        <v>273</v>
      </c>
      <c r="B660" s="15">
        <v>1007806335</v>
      </c>
      <c r="C660" s="14" t="s">
        <v>71</v>
      </c>
      <c r="D660" s="14" t="s">
        <v>470</v>
      </c>
      <c r="E660" s="14" t="s">
        <v>618</v>
      </c>
      <c r="F660" s="16" t="s">
        <v>619</v>
      </c>
      <c r="G660" s="15">
        <v>3</v>
      </c>
      <c r="H660" s="14" t="s">
        <v>2377</v>
      </c>
      <c r="I660" s="15">
        <v>5</v>
      </c>
      <c r="J660" s="14" t="s">
        <v>2373</v>
      </c>
      <c r="K660" s="15" t="s">
        <v>541</v>
      </c>
      <c r="L660" s="15">
        <v>2</v>
      </c>
      <c r="M660" s="15">
        <v>4033913066</v>
      </c>
      <c r="N660" s="17"/>
      <c r="O660" s="17">
        <v>850</v>
      </c>
      <c r="P660" s="17"/>
      <c r="Q660" s="17">
        <f t="shared" si="11"/>
        <v>850</v>
      </c>
      <c r="R660" s="5"/>
      <c r="AV660" s="5"/>
    </row>
    <row r="661" spans="1:48">
      <c r="A661" s="14">
        <v>274</v>
      </c>
      <c r="B661" s="15">
        <v>1025524804</v>
      </c>
      <c r="C661" s="14" t="s">
        <v>71</v>
      </c>
      <c r="D661" s="14" t="s">
        <v>1378</v>
      </c>
      <c r="E661" s="14" t="s">
        <v>1379</v>
      </c>
      <c r="F661" s="16" t="s">
        <v>1380</v>
      </c>
      <c r="G661" s="15">
        <v>3</v>
      </c>
      <c r="H661" s="14" t="s">
        <v>2377</v>
      </c>
      <c r="I661" s="15">
        <v>3</v>
      </c>
      <c r="J661" s="14" t="s">
        <v>2371</v>
      </c>
      <c r="K661" s="15" t="s">
        <v>174</v>
      </c>
      <c r="L661" s="15">
        <v>2</v>
      </c>
      <c r="M661" s="15">
        <v>4098724961</v>
      </c>
      <c r="N661" s="17"/>
      <c r="O661" s="17">
        <v>850</v>
      </c>
      <c r="P661" s="17"/>
      <c r="Q661" s="17">
        <f t="shared" si="11"/>
        <v>850</v>
      </c>
      <c r="R661" s="5"/>
      <c r="AV661" s="5"/>
    </row>
    <row r="662" spans="1:48">
      <c r="A662" s="14">
        <v>275</v>
      </c>
      <c r="B662" s="15">
        <v>1008070735</v>
      </c>
      <c r="C662" s="14" t="s">
        <v>71</v>
      </c>
      <c r="D662" s="14" t="s">
        <v>667</v>
      </c>
      <c r="E662" s="14" t="s">
        <v>354</v>
      </c>
      <c r="F662" s="16" t="s">
        <v>668</v>
      </c>
      <c r="G662" s="15">
        <v>3</v>
      </c>
      <c r="H662" s="14" t="s">
        <v>2377</v>
      </c>
      <c r="I662" s="15">
        <v>3</v>
      </c>
      <c r="J662" s="14" t="s">
        <v>2371</v>
      </c>
      <c r="K662" s="15" t="s">
        <v>174</v>
      </c>
      <c r="L662" s="15">
        <v>2</v>
      </c>
      <c r="M662" s="15">
        <v>4098754828</v>
      </c>
      <c r="N662" s="17"/>
      <c r="O662" s="17">
        <v>850</v>
      </c>
      <c r="P662" s="17"/>
      <c r="Q662" s="17">
        <f t="shared" si="11"/>
        <v>850</v>
      </c>
      <c r="R662" s="5"/>
      <c r="AV662" s="5"/>
    </row>
    <row r="663" spans="1:48">
      <c r="A663" s="14">
        <v>276</v>
      </c>
      <c r="B663" s="15">
        <v>1025730314</v>
      </c>
      <c r="C663" s="14" t="s">
        <v>1698</v>
      </c>
      <c r="D663" s="14" t="s">
        <v>44</v>
      </c>
      <c r="E663" s="14" t="s">
        <v>227</v>
      </c>
      <c r="F663" s="16" t="s">
        <v>1699</v>
      </c>
      <c r="G663" s="15">
        <v>3</v>
      </c>
      <c r="H663" s="14" t="s">
        <v>2377</v>
      </c>
      <c r="I663" s="15">
        <v>5</v>
      </c>
      <c r="J663" s="14" t="s">
        <v>2373</v>
      </c>
      <c r="K663" s="15" t="s">
        <v>9</v>
      </c>
      <c r="L663" s="15">
        <v>2</v>
      </c>
      <c r="M663" s="15">
        <v>4010355198</v>
      </c>
      <c r="N663" s="17"/>
      <c r="O663" s="17">
        <v>850</v>
      </c>
      <c r="P663" s="17"/>
      <c r="Q663" s="17">
        <f t="shared" si="11"/>
        <v>850</v>
      </c>
      <c r="R663" s="5"/>
      <c r="AV663" s="5"/>
    </row>
    <row r="664" spans="1:48">
      <c r="A664" s="14">
        <v>277</v>
      </c>
      <c r="B664" s="15">
        <v>1025500743</v>
      </c>
      <c r="C664" s="14" t="s">
        <v>1330</v>
      </c>
      <c r="D664" s="14" t="s">
        <v>795</v>
      </c>
      <c r="E664" s="14" t="s">
        <v>36</v>
      </c>
      <c r="F664" s="16" t="s">
        <v>1331</v>
      </c>
      <c r="G664" s="15">
        <v>3</v>
      </c>
      <c r="H664" s="14" t="s">
        <v>2377</v>
      </c>
      <c r="I664" s="15">
        <v>5</v>
      </c>
      <c r="J664" s="14" t="s">
        <v>2373</v>
      </c>
      <c r="K664" s="15" t="s">
        <v>174</v>
      </c>
      <c r="L664" s="15">
        <v>2</v>
      </c>
      <c r="M664" s="15">
        <v>4098732891</v>
      </c>
      <c r="N664" s="17"/>
      <c r="O664" s="17">
        <v>850</v>
      </c>
      <c r="P664" s="17"/>
      <c r="Q664" s="17">
        <f t="shared" si="11"/>
        <v>850</v>
      </c>
      <c r="R664" s="5"/>
      <c r="AV664" s="5"/>
    </row>
    <row r="665" spans="1:48">
      <c r="A665" s="14">
        <v>278</v>
      </c>
      <c r="B665" s="15">
        <v>1025743091</v>
      </c>
      <c r="C665" s="14" t="s">
        <v>1058</v>
      </c>
      <c r="D665" s="14" t="s">
        <v>1213</v>
      </c>
      <c r="E665" s="14" t="s">
        <v>1725</v>
      </c>
      <c r="F665" s="16" t="s">
        <v>1726</v>
      </c>
      <c r="G665" s="15">
        <v>3</v>
      </c>
      <c r="H665" s="14" t="s">
        <v>2377</v>
      </c>
      <c r="I665" s="15">
        <v>6</v>
      </c>
      <c r="J665" s="14" t="s">
        <v>2374</v>
      </c>
      <c r="K665" s="15" t="s">
        <v>9</v>
      </c>
      <c r="L665" s="15">
        <v>2</v>
      </c>
      <c r="M665" s="15">
        <v>4057217397</v>
      </c>
      <c r="N665" s="17"/>
      <c r="O665" s="17">
        <v>850</v>
      </c>
      <c r="P665" s="17"/>
      <c r="Q665" s="17">
        <f t="shared" si="11"/>
        <v>850</v>
      </c>
      <c r="R665" s="5"/>
      <c r="AV665" s="5"/>
    </row>
    <row r="666" spans="1:48">
      <c r="A666" s="14">
        <v>279</v>
      </c>
      <c r="B666" s="15">
        <v>1016146185</v>
      </c>
      <c r="C666" s="14" t="s">
        <v>1014</v>
      </c>
      <c r="D666" s="14" t="s">
        <v>1015</v>
      </c>
      <c r="E666" s="14" t="s">
        <v>1018</v>
      </c>
      <c r="F666" s="16" t="s">
        <v>1019</v>
      </c>
      <c r="G666" s="15">
        <v>3</v>
      </c>
      <c r="H666" s="14" t="s">
        <v>2377</v>
      </c>
      <c r="I666" s="15">
        <v>5</v>
      </c>
      <c r="J666" s="14" t="s">
        <v>2373</v>
      </c>
      <c r="K666" s="15" t="s">
        <v>187</v>
      </c>
      <c r="L666" s="15">
        <v>2</v>
      </c>
      <c r="M666" s="15">
        <v>4098754208</v>
      </c>
      <c r="N666" s="17"/>
      <c r="O666" s="17">
        <v>850</v>
      </c>
      <c r="P666" s="17"/>
      <c r="Q666" s="17">
        <f t="shared" si="11"/>
        <v>850</v>
      </c>
      <c r="R666" s="5"/>
      <c r="AV666" s="5"/>
    </row>
    <row r="667" spans="1:48">
      <c r="A667" s="14">
        <v>280</v>
      </c>
      <c r="B667" s="15">
        <v>1008521293</v>
      </c>
      <c r="C667" s="14" t="s">
        <v>742</v>
      </c>
      <c r="D667" s="14" t="s">
        <v>274</v>
      </c>
      <c r="E667" s="14" t="s">
        <v>743</v>
      </c>
      <c r="F667" s="16" t="s">
        <v>744</v>
      </c>
      <c r="G667" s="15">
        <v>3</v>
      </c>
      <c r="H667" s="14" t="s">
        <v>2377</v>
      </c>
      <c r="I667" s="15">
        <v>5</v>
      </c>
      <c r="J667" s="14" t="s">
        <v>2373</v>
      </c>
      <c r="K667" s="15" t="s">
        <v>9</v>
      </c>
      <c r="L667" s="15">
        <v>2</v>
      </c>
      <c r="M667" s="15">
        <v>4032591588</v>
      </c>
      <c r="N667" s="17"/>
      <c r="O667" s="17">
        <v>850</v>
      </c>
      <c r="P667" s="17">
        <v>340</v>
      </c>
      <c r="Q667" s="17">
        <f t="shared" si="11"/>
        <v>510</v>
      </c>
      <c r="R667" s="5"/>
      <c r="AV667" s="5"/>
    </row>
    <row r="668" spans="1:48">
      <c r="A668" s="14">
        <v>281</v>
      </c>
      <c r="B668" s="15">
        <v>1006166276</v>
      </c>
      <c r="C668" s="14" t="s">
        <v>146</v>
      </c>
      <c r="D668" s="14" t="s">
        <v>19</v>
      </c>
      <c r="E668" s="14" t="s">
        <v>292</v>
      </c>
      <c r="F668" s="16" t="s">
        <v>293</v>
      </c>
      <c r="G668" s="15">
        <v>3</v>
      </c>
      <c r="H668" s="14" t="s">
        <v>2377</v>
      </c>
      <c r="I668" s="15">
        <v>5</v>
      </c>
      <c r="J668" s="14" t="s">
        <v>2373</v>
      </c>
      <c r="K668" s="15" t="s">
        <v>48</v>
      </c>
      <c r="L668" s="15">
        <v>2</v>
      </c>
      <c r="M668" s="15">
        <v>4098758467</v>
      </c>
      <c r="N668" s="17"/>
      <c r="O668" s="17">
        <v>850</v>
      </c>
      <c r="P668" s="17"/>
      <c r="Q668" s="17">
        <f t="shared" si="11"/>
        <v>850</v>
      </c>
      <c r="R668" s="5"/>
      <c r="AV668" s="5"/>
    </row>
    <row r="669" spans="1:48">
      <c r="A669" s="14">
        <v>282</v>
      </c>
      <c r="B669" s="15">
        <v>1025768159</v>
      </c>
      <c r="C669" s="14" t="s">
        <v>140</v>
      </c>
      <c r="D669" s="14" t="s">
        <v>777</v>
      </c>
      <c r="E669" s="14" t="s">
        <v>1769</v>
      </c>
      <c r="F669" s="16" t="s">
        <v>1770</v>
      </c>
      <c r="G669" s="15">
        <v>3</v>
      </c>
      <c r="H669" s="14" t="s">
        <v>2377</v>
      </c>
      <c r="I669" s="15">
        <v>3</v>
      </c>
      <c r="J669" s="14" t="s">
        <v>2371</v>
      </c>
      <c r="K669" s="15" t="s">
        <v>9</v>
      </c>
      <c r="L669" s="15">
        <v>2</v>
      </c>
      <c r="M669" s="15">
        <v>4026925970</v>
      </c>
      <c r="N669" s="17"/>
      <c r="O669" s="17">
        <v>850</v>
      </c>
      <c r="P669" s="17"/>
      <c r="Q669" s="17">
        <f t="shared" si="11"/>
        <v>850</v>
      </c>
      <c r="R669" s="5"/>
      <c r="AV669" s="5"/>
    </row>
    <row r="670" spans="1:48">
      <c r="A670" s="14">
        <v>283</v>
      </c>
      <c r="B670" s="15">
        <v>1008786678</v>
      </c>
      <c r="C670" s="14" t="s">
        <v>220</v>
      </c>
      <c r="D670" s="14" t="s">
        <v>827</v>
      </c>
      <c r="E670" s="14" t="s">
        <v>828</v>
      </c>
      <c r="F670" s="16" t="s">
        <v>829</v>
      </c>
      <c r="G670" s="15">
        <v>3</v>
      </c>
      <c r="H670" s="14" t="s">
        <v>2377</v>
      </c>
      <c r="I670" s="15">
        <v>3</v>
      </c>
      <c r="J670" s="14" t="s">
        <v>2371</v>
      </c>
      <c r="K670" s="15" t="s">
        <v>160</v>
      </c>
      <c r="L670" s="15">
        <v>2</v>
      </c>
      <c r="M670" s="15">
        <v>4028308022</v>
      </c>
      <c r="N670" s="17"/>
      <c r="O670" s="17">
        <v>850</v>
      </c>
      <c r="P670" s="17"/>
      <c r="Q670" s="17">
        <f t="shared" si="11"/>
        <v>850</v>
      </c>
      <c r="R670" s="5"/>
      <c r="AV670" s="5"/>
    </row>
    <row r="671" spans="1:48">
      <c r="A671" s="14">
        <v>284</v>
      </c>
      <c r="B671" s="15">
        <v>1002435982</v>
      </c>
      <c r="C671" s="14" t="s">
        <v>75</v>
      </c>
      <c r="D671" s="14" t="s">
        <v>76</v>
      </c>
      <c r="E671" s="14" t="s">
        <v>77</v>
      </c>
      <c r="F671" s="16" t="s">
        <v>78</v>
      </c>
      <c r="G671" s="15">
        <v>3</v>
      </c>
      <c r="H671" s="14" t="s">
        <v>2377</v>
      </c>
      <c r="I671" s="15">
        <v>6</v>
      </c>
      <c r="J671" s="14" t="s">
        <v>2374</v>
      </c>
      <c r="K671" s="15" t="s">
        <v>9</v>
      </c>
      <c r="L671" s="15">
        <v>2</v>
      </c>
      <c r="M671" s="15">
        <v>4048764679</v>
      </c>
      <c r="N671" s="17"/>
      <c r="O671" s="17">
        <v>850</v>
      </c>
      <c r="P671" s="17"/>
      <c r="Q671" s="17">
        <f t="shared" si="11"/>
        <v>850</v>
      </c>
      <c r="R671" s="5"/>
      <c r="AV671" s="5"/>
    </row>
    <row r="672" spans="1:48">
      <c r="A672" s="14">
        <v>285</v>
      </c>
      <c r="B672" s="15">
        <v>1044336208</v>
      </c>
      <c r="C672" s="14" t="s">
        <v>1909</v>
      </c>
      <c r="D672" s="14" t="s">
        <v>258</v>
      </c>
      <c r="E672" s="14" t="s">
        <v>382</v>
      </c>
      <c r="F672" s="16" t="s">
        <v>2071</v>
      </c>
      <c r="G672" s="15">
        <v>3</v>
      </c>
      <c r="H672" s="14" t="s">
        <v>2377</v>
      </c>
      <c r="I672" s="15">
        <v>6</v>
      </c>
      <c r="J672" s="14" t="s">
        <v>2374</v>
      </c>
      <c r="K672" s="15" t="s">
        <v>9</v>
      </c>
      <c r="L672" s="15">
        <v>2</v>
      </c>
      <c r="M672" s="15">
        <v>4062546560</v>
      </c>
      <c r="N672" s="17"/>
      <c r="O672" s="17">
        <v>850</v>
      </c>
      <c r="P672" s="17"/>
      <c r="Q672" s="17">
        <f t="shared" si="11"/>
        <v>850</v>
      </c>
      <c r="R672" s="5"/>
      <c r="AV672" s="5"/>
    </row>
    <row r="673" spans="1:48">
      <c r="A673" s="14">
        <v>286</v>
      </c>
      <c r="B673" s="15">
        <v>1028066000</v>
      </c>
      <c r="C673" s="14" t="s">
        <v>1906</v>
      </c>
      <c r="D673" s="14" t="s">
        <v>335</v>
      </c>
      <c r="E673" s="14" t="s">
        <v>1907</v>
      </c>
      <c r="F673" s="16" t="s">
        <v>1908</v>
      </c>
      <c r="G673" s="15">
        <v>3</v>
      </c>
      <c r="H673" s="14" t="s">
        <v>2377</v>
      </c>
      <c r="I673" s="15">
        <v>4</v>
      </c>
      <c r="J673" s="14" t="s">
        <v>2372</v>
      </c>
      <c r="K673" s="15" t="s">
        <v>341</v>
      </c>
      <c r="L673" s="15">
        <v>2</v>
      </c>
      <c r="M673" s="15">
        <v>4024682418</v>
      </c>
      <c r="N673" s="17">
        <v>150</v>
      </c>
      <c r="O673" s="17">
        <v>1000</v>
      </c>
      <c r="P673" s="17"/>
      <c r="Q673" s="17">
        <f t="shared" si="11"/>
        <v>1150</v>
      </c>
      <c r="R673" s="5"/>
      <c r="AV673" s="5"/>
    </row>
    <row r="674" spans="1:48">
      <c r="A674" s="14">
        <v>287</v>
      </c>
      <c r="B674" s="15">
        <v>1009549382</v>
      </c>
      <c r="C674" s="14" t="s">
        <v>179</v>
      </c>
      <c r="D674" s="14" t="s">
        <v>223</v>
      </c>
      <c r="E674" s="14" t="s">
        <v>900</v>
      </c>
      <c r="F674" s="16" t="s">
        <v>901</v>
      </c>
      <c r="G674" s="15">
        <v>3</v>
      </c>
      <c r="H674" s="14" t="s">
        <v>2377</v>
      </c>
      <c r="I674" s="15">
        <v>6</v>
      </c>
      <c r="J674" s="14" t="s">
        <v>2374</v>
      </c>
      <c r="K674" s="15" t="s">
        <v>9</v>
      </c>
      <c r="L674" s="15">
        <v>2</v>
      </c>
      <c r="M674" s="15">
        <v>4042729758</v>
      </c>
      <c r="N674" s="17"/>
      <c r="O674" s="17">
        <v>850</v>
      </c>
      <c r="P674" s="17"/>
      <c r="Q674" s="17">
        <f t="shared" si="11"/>
        <v>850</v>
      </c>
      <c r="R674" s="5"/>
      <c r="AV674" s="5"/>
    </row>
    <row r="675" spans="1:48">
      <c r="A675" s="14">
        <v>288</v>
      </c>
      <c r="B675" s="15">
        <v>1010434941</v>
      </c>
      <c r="C675" s="14" t="s">
        <v>249</v>
      </c>
      <c r="D675" s="14" t="s">
        <v>223</v>
      </c>
      <c r="E675" s="14" t="s">
        <v>966</v>
      </c>
      <c r="F675" s="16" t="s">
        <v>967</v>
      </c>
      <c r="G675" s="15">
        <v>3</v>
      </c>
      <c r="H675" s="14" t="s">
        <v>2377</v>
      </c>
      <c r="I675" s="15">
        <v>4</v>
      </c>
      <c r="J675" s="14" t="s">
        <v>2372</v>
      </c>
      <c r="K675" s="15" t="s">
        <v>9</v>
      </c>
      <c r="L675" s="15">
        <v>2</v>
      </c>
      <c r="M675" s="15">
        <v>4013403533</v>
      </c>
      <c r="N675" s="17"/>
      <c r="O675" s="17">
        <v>850</v>
      </c>
      <c r="P675" s="17"/>
      <c r="Q675" s="17">
        <f t="shared" si="11"/>
        <v>850</v>
      </c>
      <c r="R675" s="5"/>
      <c r="AV675" s="5"/>
    </row>
    <row r="676" spans="1:48">
      <c r="A676" s="14">
        <v>289</v>
      </c>
      <c r="B676" s="15">
        <v>1025561742</v>
      </c>
      <c r="C676" s="14" t="s">
        <v>330</v>
      </c>
      <c r="D676" s="14" t="s">
        <v>1046</v>
      </c>
      <c r="E676" s="14" t="s">
        <v>1480</v>
      </c>
      <c r="F676" s="16" t="s">
        <v>1481</v>
      </c>
      <c r="G676" s="15">
        <v>3</v>
      </c>
      <c r="H676" s="14" t="s">
        <v>2377</v>
      </c>
      <c r="I676" s="15">
        <v>5</v>
      </c>
      <c r="J676" s="14" t="s">
        <v>2373</v>
      </c>
      <c r="K676" s="15" t="s">
        <v>9</v>
      </c>
      <c r="L676" s="15">
        <v>2</v>
      </c>
      <c r="M676" s="15">
        <v>4032516535</v>
      </c>
      <c r="N676" s="17"/>
      <c r="O676" s="17">
        <v>850</v>
      </c>
      <c r="P676" s="17"/>
      <c r="Q676" s="17">
        <f t="shared" si="11"/>
        <v>850</v>
      </c>
      <c r="R676" s="5"/>
      <c r="AV676" s="5"/>
    </row>
    <row r="677" spans="1:48">
      <c r="A677" s="14">
        <v>290</v>
      </c>
      <c r="B677" s="15">
        <v>1007148255</v>
      </c>
      <c r="C677" s="14" t="s">
        <v>177</v>
      </c>
      <c r="D677" s="14" t="s">
        <v>488</v>
      </c>
      <c r="E677" s="14" t="s">
        <v>489</v>
      </c>
      <c r="F677" s="16" t="s">
        <v>490</v>
      </c>
      <c r="G677" s="15">
        <v>3</v>
      </c>
      <c r="H677" s="14" t="s">
        <v>2377</v>
      </c>
      <c r="I677" s="15">
        <v>6</v>
      </c>
      <c r="J677" s="14" t="s">
        <v>2374</v>
      </c>
      <c r="K677" s="15" t="s">
        <v>9</v>
      </c>
      <c r="L677" s="15">
        <v>2</v>
      </c>
      <c r="M677" s="15">
        <v>4098750369</v>
      </c>
      <c r="N677" s="17"/>
      <c r="O677" s="17">
        <v>850</v>
      </c>
      <c r="P677" s="17"/>
      <c r="Q677" s="17">
        <f t="shared" si="11"/>
        <v>850</v>
      </c>
      <c r="R677" s="5"/>
      <c r="AV677" s="5"/>
    </row>
    <row r="678" spans="1:48">
      <c r="A678" s="14">
        <v>291</v>
      </c>
      <c r="B678" s="15">
        <v>1025671995</v>
      </c>
      <c r="C678" s="14" t="s">
        <v>152</v>
      </c>
      <c r="D678" s="14" t="s">
        <v>414</v>
      </c>
      <c r="E678" s="14" t="s">
        <v>564</v>
      </c>
      <c r="F678" s="16" t="s">
        <v>1642</v>
      </c>
      <c r="G678" s="15">
        <v>3</v>
      </c>
      <c r="H678" s="14" t="s">
        <v>2377</v>
      </c>
      <c r="I678" s="15">
        <v>3</v>
      </c>
      <c r="J678" s="14" t="s">
        <v>2371</v>
      </c>
      <c r="K678" s="15" t="s">
        <v>48</v>
      </c>
      <c r="L678" s="15">
        <v>2</v>
      </c>
      <c r="M678" s="15">
        <v>4098752272</v>
      </c>
      <c r="N678" s="17"/>
      <c r="O678" s="17">
        <v>850</v>
      </c>
      <c r="P678" s="17"/>
      <c r="Q678" s="17">
        <f t="shared" si="11"/>
        <v>850</v>
      </c>
      <c r="R678" s="5"/>
      <c r="AV678" s="5"/>
    </row>
    <row r="679" spans="1:48">
      <c r="A679" s="14">
        <v>292</v>
      </c>
      <c r="B679" s="15">
        <v>1006947767</v>
      </c>
      <c r="C679" s="14" t="s">
        <v>152</v>
      </c>
      <c r="D679" s="14" t="s">
        <v>458</v>
      </c>
      <c r="E679" s="14" t="s">
        <v>459</v>
      </c>
      <c r="F679" s="16" t="s">
        <v>460</v>
      </c>
      <c r="G679" s="15">
        <v>3</v>
      </c>
      <c r="H679" s="14" t="s">
        <v>2377</v>
      </c>
      <c r="I679" s="15">
        <v>5</v>
      </c>
      <c r="J679" s="14" t="s">
        <v>2373</v>
      </c>
      <c r="K679" s="15" t="s">
        <v>9</v>
      </c>
      <c r="L679" s="15">
        <v>2</v>
      </c>
      <c r="M679" s="15">
        <v>4098713285</v>
      </c>
      <c r="N679" s="17"/>
      <c r="O679" s="17">
        <v>850</v>
      </c>
      <c r="P679" s="17"/>
      <c r="Q679" s="17">
        <f t="shared" si="11"/>
        <v>850</v>
      </c>
      <c r="R679" s="5"/>
      <c r="AV679" s="5"/>
    </row>
    <row r="680" spans="1:48">
      <c r="A680" s="14">
        <v>293</v>
      </c>
      <c r="B680" s="15">
        <v>1025583393</v>
      </c>
      <c r="C680" s="14" t="s">
        <v>152</v>
      </c>
      <c r="D680" s="14" t="s">
        <v>680</v>
      </c>
      <c r="E680" s="14" t="s">
        <v>1507</v>
      </c>
      <c r="F680" s="16" t="s">
        <v>1508</v>
      </c>
      <c r="G680" s="15">
        <v>3</v>
      </c>
      <c r="H680" s="14" t="s">
        <v>2377</v>
      </c>
      <c r="I680" s="15">
        <v>3</v>
      </c>
      <c r="J680" s="14" t="s">
        <v>2371</v>
      </c>
      <c r="K680" s="15" t="s">
        <v>174</v>
      </c>
      <c r="L680" s="15">
        <v>2</v>
      </c>
      <c r="M680" s="15">
        <v>4098750865</v>
      </c>
      <c r="N680" s="17"/>
      <c r="O680" s="17">
        <v>850</v>
      </c>
      <c r="P680" s="17"/>
      <c r="Q680" s="17">
        <f t="shared" si="11"/>
        <v>850</v>
      </c>
      <c r="R680" s="5"/>
      <c r="AV680" s="5"/>
    </row>
    <row r="681" spans="1:48">
      <c r="A681" s="14">
        <v>294</v>
      </c>
      <c r="B681" s="15">
        <v>1041293112</v>
      </c>
      <c r="C681" s="14" t="s">
        <v>204</v>
      </c>
      <c r="D681" s="14" t="s">
        <v>1049</v>
      </c>
      <c r="E681" s="14" t="s">
        <v>381</v>
      </c>
      <c r="F681" s="16" t="s">
        <v>1984</v>
      </c>
      <c r="G681" s="15">
        <v>3</v>
      </c>
      <c r="H681" s="14" t="s">
        <v>2377</v>
      </c>
      <c r="I681" s="15">
        <v>6</v>
      </c>
      <c r="J681" s="14" t="s">
        <v>2374</v>
      </c>
      <c r="K681" s="15" t="s">
        <v>9</v>
      </c>
      <c r="L681" s="15">
        <v>2</v>
      </c>
      <c r="M681" s="15">
        <v>4040742064</v>
      </c>
      <c r="N681" s="17"/>
      <c r="O681" s="17">
        <v>850</v>
      </c>
      <c r="P681" s="17"/>
      <c r="Q681" s="17">
        <f t="shared" si="11"/>
        <v>850</v>
      </c>
      <c r="R681" s="5"/>
      <c r="AV681" s="5"/>
    </row>
    <row r="682" spans="1:48">
      <c r="A682" s="14">
        <v>295</v>
      </c>
      <c r="B682" s="15">
        <v>1009129826</v>
      </c>
      <c r="C682" s="14" t="s">
        <v>204</v>
      </c>
      <c r="D682" s="14" t="s">
        <v>33</v>
      </c>
      <c r="E682" s="14" t="s">
        <v>851</v>
      </c>
      <c r="F682" s="16" t="s">
        <v>852</v>
      </c>
      <c r="G682" s="15">
        <v>3</v>
      </c>
      <c r="H682" s="14" t="s">
        <v>2377</v>
      </c>
      <c r="I682" s="15">
        <v>3</v>
      </c>
      <c r="J682" s="14" t="s">
        <v>2371</v>
      </c>
      <c r="K682" s="15" t="s">
        <v>174</v>
      </c>
      <c r="L682" s="15">
        <v>2</v>
      </c>
      <c r="M682" s="15">
        <v>4098755409</v>
      </c>
      <c r="N682" s="17"/>
      <c r="O682" s="17">
        <v>850</v>
      </c>
      <c r="P682" s="17"/>
      <c r="Q682" s="17">
        <f t="shared" si="11"/>
        <v>850</v>
      </c>
      <c r="R682" s="5"/>
      <c r="AV682" s="5"/>
    </row>
    <row r="683" spans="1:48">
      <c r="A683" s="14">
        <v>296</v>
      </c>
      <c r="B683" s="15">
        <v>1009256602</v>
      </c>
      <c r="C683" s="14" t="s">
        <v>204</v>
      </c>
      <c r="D683" s="14" t="s">
        <v>33</v>
      </c>
      <c r="E683" s="14" t="s">
        <v>861</v>
      </c>
      <c r="F683" s="16" t="s">
        <v>862</v>
      </c>
      <c r="G683" s="15">
        <v>3</v>
      </c>
      <c r="H683" s="14" t="s">
        <v>2377</v>
      </c>
      <c r="I683" s="15">
        <v>3</v>
      </c>
      <c r="J683" s="14" t="s">
        <v>2371</v>
      </c>
      <c r="K683" s="15" t="s">
        <v>160</v>
      </c>
      <c r="L683" s="15">
        <v>2</v>
      </c>
      <c r="M683" s="15">
        <v>4033900894</v>
      </c>
      <c r="N683" s="17"/>
      <c r="O683" s="17">
        <v>850</v>
      </c>
      <c r="P683" s="17"/>
      <c r="Q683" s="17">
        <f t="shared" si="11"/>
        <v>850</v>
      </c>
      <c r="R683" s="5"/>
      <c r="AV683" s="5"/>
    </row>
    <row r="684" spans="1:48">
      <c r="A684" s="14">
        <v>297</v>
      </c>
      <c r="B684" s="15">
        <v>1008392835</v>
      </c>
      <c r="C684" s="14" t="s">
        <v>204</v>
      </c>
      <c r="D684" s="14" t="s">
        <v>33</v>
      </c>
      <c r="E684" s="14" t="s">
        <v>695</v>
      </c>
      <c r="F684" s="16" t="s">
        <v>696</v>
      </c>
      <c r="G684" s="15">
        <v>3</v>
      </c>
      <c r="H684" s="14" t="s">
        <v>2377</v>
      </c>
      <c r="I684" s="15">
        <v>6</v>
      </c>
      <c r="J684" s="14" t="s">
        <v>2374</v>
      </c>
      <c r="K684" s="15" t="s">
        <v>9</v>
      </c>
      <c r="L684" s="15">
        <v>2</v>
      </c>
      <c r="M684" s="15">
        <v>4055327004</v>
      </c>
      <c r="N684" s="17"/>
      <c r="O684" s="17">
        <v>850</v>
      </c>
      <c r="P684" s="17"/>
      <c r="Q684" s="17">
        <f t="shared" si="11"/>
        <v>850</v>
      </c>
      <c r="R684" s="5"/>
      <c r="AV684" s="5"/>
    </row>
    <row r="685" spans="1:48">
      <c r="A685" s="14">
        <v>298</v>
      </c>
      <c r="B685" s="15">
        <v>1025541646</v>
      </c>
      <c r="C685" s="14" t="s">
        <v>1427</v>
      </c>
      <c r="D685" s="14" t="s">
        <v>223</v>
      </c>
      <c r="E685" s="14" t="s">
        <v>1428</v>
      </c>
      <c r="F685" s="16" t="s">
        <v>1429</v>
      </c>
      <c r="G685" s="15">
        <v>3</v>
      </c>
      <c r="H685" s="14" t="s">
        <v>2377</v>
      </c>
      <c r="I685" s="15">
        <v>3</v>
      </c>
      <c r="J685" s="14" t="s">
        <v>2371</v>
      </c>
      <c r="K685" s="15" t="s">
        <v>9</v>
      </c>
      <c r="L685" s="15">
        <v>2</v>
      </c>
      <c r="M685" s="15">
        <v>4024377798</v>
      </c>
      <c r="N685" s="17"/>
      <c r="O685" s="17">
        <v>850</v>
      </c>
      <c r="P685" s="17"/>
      <c r="Q685" s="17">
        <f t="shared" si="11"/>
        <v>850</v>
      </c>
      <c r="R685" s="5"/>
      <c r="AV685" s="5"/>
    </row>
    <row r="686" spans="1:48">
      <c r="A686" s="14">
        <v>299</v>
      </c>
      <c r="B686" s="15">
        <v>1025432175</v>
      </c>
      <c r="C686" s="14" t="s">
        <v>1182</v>
      </c>
      <c r="D686" s="14" t="s">
        <v>1183</v>
      </c>
      <c r="E686" s="14" t="s">
        <v>519</v>
      </c>
      <c r="F686" s="16" t="s">
        <v>1184</v>
      </c>
      <c r="G686" s="15">
        <v>3</v>
      </c>
      <c r="H686" s="14" t="s">
        <v>2377</v>
      </c>
      <c r="I686" s="15">
        <v>5</v>
      </c>
      <c r="J686" s="14" t="s">
        <v>2373</v>
      </c>
      <c r="K686" s="15" t="s">
        <v>384</v>
      </c>
      <c r="L686" s="15">
        <v>2</v>
      </c>
      <c r="M686" s="15">
        <v>4098753643</v>
      </c>
      <c r="N686" s="17"/>
      <c r="O686" s="17">
        <v>850</v>
      </c>
      <c r="P686" s="17"/>
      <c r="Q686" s="17">
        <f t="shared" si="11"/>
        <v>850</v>
      </c>
      <c r="R686" s="5"/>
      <c r="AV686" s="5"/>
    </row>
    <row r="687" spans="1:48">
      <c r="A687" s="14">
        <v>300</v>
      </c>
      <c r="B687" s="15">
        <v>1025772788</v>
      </c>
      <c r="C687" s="14" t="s">
        <v>595</v>
      </c>
      <c r="D687" s="14" t="s">
        <v>561</v>
      </c>
      <c r="E687" s="14" t="s">
        <v>1776</v>
      </c>
      <c r="F687" s="16" t="s">
        <v>1777</v>
      </c>
      <c r="G687" s="15">
        <v>3</v>
      </c>
      <c r="H687" s="14" t="s">
        <v>2377</v>
      </c>
      <c r="I687" s="15">
        <v>6</v>
      </c>
      <c r="J687" s="14" t="s">
        <v>2374</v>
      </c>
      <c r="K687" s="15" t="s">
        <v>9</v>
      </c>
      <c r="L687" s="15">
        <v>2</v>
      </c>
      <c r="M687" s="15">
        <v>4059840539</v>
      </c>
      <c r="N687" s="17"/>
      <c r="O687" s="17">
        <v>850</v>
      </c>
      <c r="P687" s="17"/>
      <c r="Q687" s="17">
        <f t="shared" si="11"/>
        <v>850</v>
      </c>
      <c r="R687" s="5"/>
      <c r="AV687" s="5"/>
    </row>
    <row r="688" spans="1:48">
      <c r="A688" s="14">
        <v>301</v>
      </c>
      <c r="B688" s="15">
        <v>8000062577</v>
      </c>
      <c r="C688" s="14" t="s">
        <v>469</v>
      </c>
      <c r="D688" s="14" t="s">
        <v>929</v>
      </c>
      <c r="E688" s="14" t="s">
        <v>2268</v>
      </c>
      <c r="F688" s="16" t="s">
        <v>2269</v>
      </c>
      <c r="G688" s="15">
        <v>3</v>
      </c>
      <c r="H688" s="14" t="s">
        <v>2377</v>
      </c>
      <c r="I688" s="15">
        <v>5</v>
      </c>
      <c r="J688" s="14" t="s">
        <v>2373</v>
      </c>
      <c r="K688" s="15" t="s">
        <v>160</v>
      </c>
      <c r="L688" s="15">
        <v>2</v>
      </c>
      <c r="M688" s="15">
        <v>4098762170</v>
      </c>
      <c r="N688" s="17"/>
      <c r="O688" s="17">
        <v>850</v>
      </c>
      <c r="P688" s="17"/>
      <c r="Q688" s="17">
        <f t="shared" si="11"/>
        <v>850</v>
      </c>
      <c r="R688" s="5"/>
      <c r="AV688" s="5"/>
    </row>
    <row r="689" spans="1:48">
      <c r="A689" s="14">
        <v>302</v>
      </c>
      <c r="B689" s="15">
        <v>1025670105</v>
      </c>
      <c r="C689" s="14" t="s">
        <v>1639</v>
      </c>
      <c r="D689" s="14" t="s">
        <v>221</v>
      </c>
      <c r="E689" s="14" t="s">
        <v>1640</v>
      </c>
      <c r="F689" s="16" t="s">
        <v>1641</v>
      </c>
      <c r="G689" s="15">
        <v>3</v>
      </c>
      <c r="H689" s="14" t="s">
        <v>2377</v>
      </c>
      <c r="I689" s="15">
        <v>3</v>
      </c>
      <c r="J689" s="14" t="s">
        <v>2371</v>
      </c>
      <c r="K689" s="15" t="s">
        <v>160</v>
      </c>
      <c r="L689" s="15">
        <v>2</v>
      </c>
      <c r="M689" s="15">
        <v>4098758866</v>
      </c>
      <c r="N689" s="17"/>
      <c r="O689" s="17">
        <v>850</v>
      </c>
      <c r="P689" s="17"/>
      <c r="Q689" s="17">
        <f t="shared" si="11"/>
        <v>850</v>
      </c>
      <c r="R689" s="5"/>
      <c r="AV689" s="5"/>
    </row>
    <row r="690" spans="1:48">
      <c r="A690" s="14">
        <v>303</v>
      </c>
      <c r="B690" s="15">
        <v>1025855466</v>
      </c>
      <c r="C690" s="14" t="s">
        <v>1893</v>
      </c>
      <c r="D690" s="14" t="s">
        <v>113</v>
      </c>
      <c r="E690" s="14" t="s">
        <v>687</v>
      </c>
      <c r="F690" s="16" t="s">
        <v>1894</v>
      </c>
      <c r="G690" s="15">
        <v>3</v>
      </c>
      <c r="H690" s="14" t="s">
        <v>2377</v>
      </c>
      <c r="I690" s="15">
        <v>5</v>
      </c>
      <c r="J690" s="14" t="s">
        <v>2373</v>
      </c>
      <c r="K690" s="15" t="s">
        <v>9</v>
      </c>
      <c r="L690" s="15">
        <v>2</v>
      </c>
      <c r="M690" s="15">
        <v>4009875838</v>
      </c>
      <c r="N690" s="17"/>
      <c r="O690" s="17">
        <v>850</v>
      </c>
      <c r="P690" s="17"/>
      <c r="Q690" s="17">
        <f t="shared" si="11"/>
        <v>850</v>
      </c>
      <c r="R690" s="5"/>
      <c r="AV690" s="5"/>
    </row>
    <row r="691" spans="1:48">
      <c r="A691" s="14">
        <v>304</v>
      </c>
      <c r="B691" s="15">
        <v>1025460229</v>
      </c>
      <c r="C691" s="14" t="s">
        <v>629</v>
      </c>
      <c r="D691" s="14" t="s">
        <v>790</v>
      </c>
      <c r="E691" s="14" t="s">
        <v>1249</v>
      </c>
      <c r="F691" s="16" t="s">
        <v>1250</v>
      </c>
      <c r="G691" s="15">
        <v>3</v>
      </c>
      <c r="H691" s="14" t="s">
        <v>2377</v>
      </c>
      <c r="I691" s="15">
        <v>5</v>
      </c>
      <c r="J691" s="14" t="s">
        <v>2373</v>
      </c>
      <c r="K691" s="15" t="s">
        <v>187</v>
      </c>
      <c r="L691" s="15">
        <v>2</v>
      </c>
      <c r="M691" s="15">
        <v>4098709369</v>
      </c>
      <c r="N691" s="17"/>
      <c r="O691" s="17">
        <v>850</v>
      </c>
      <c r="P691" s="17"/>
      <c r="Q691" s="17">
        <f t="shared" si="11"/>
        <v>850</v>
      </c>
      <c r="R691" s="5"/>
      <c r="AV691" s="5"/>
    </row>
    <row r="692" spans="1:48">
      <c r="A692" s="14">
        <v>305</v>
      </c>
      <c r="B692" s="15">
        <v>1041354734</v>
      </c>
      <c r="C692" s="14" t="s">
        <v>633</v>
      </c>
      <c r="D692" s="14" t="s">
        <v>19</v>
      </c>
      <c r="E692" s="14" t="s">
        <v>1990</v>
      </c>
      <c r="F692" s="16" t="s">
        <v>1991</v>
      </c>
      <c r="G692" s="15">
        <v>3</v>
      </c>
      <c r="H692" s="14" t="s">
        <v>2377</v>
      </c>
      <c r="I692" s="15">
        <v>6</v>
      </c>
      <c r="J692" s="14" t="s">
        <v>2374</v>
      </c>
      <c r="K692" s="15" t="s">
        <v>9</v>
      </c>
      <c r="L692" s="15">
        <v>2</v>
      </c>
      <c r="M692" s="15">
        <v>4051624268</v>
      </c>
      <c r="N692" s="17"/>
      <c r="O692" s="17">
        <v>850</v>
      </c>
      <c r="P692" s="17"/>
      <c r="Q692" s="17">
        <f t="shared" si="11"/>
        <v>850</v>
      </c>
      <c r="R692" s="5"/>
      <c r="AV692" s="5"/>
    </row>
    <row r="693" spans="1:48">
      <c r="A693" s="14">
        <v>306</v>
      </c>
      <c r="B693" s="15">
        <v>1025581312</v>
      </c>
      <c r="C693" s="14" t="s">
        <v>633</v>
      </c>
      <c r="D693" s="14" t="s">
        <v>6</v>
      </c>
      <c r="E693" s="14" t="s">
        <v>1505</v>
      </c>
      <c r="F693" s="16" t="s">
        <v>1506</v>
      </c>
      <c r="G693" s="15">
        <v>3</v>
      </c>
      <c r="H693" s="14" t="s">
        <v>2377</v>
      </c>
      <c r="I693" s="15">
        <v>5</v>
      </c>
      <c r="J693" s="14" t="s">
        <v>2373</v>
      </c>
      <c r="K693" s="15" t="s">
        <v>160</v>
      </c>
      <c r="L693" s="15">
        <v>2</v>
      </c>
      <c r="M693" s="15">
        <v>4098724392</v>
      </c>
      <c r="N693" s="17"/>
      <c r="O693" s="17">
        <v>850</v>
      </c>
      <c r="P693" s="17"/>
      <c r="Q693" s="17">
        <f t="shared" si="11"/>
        <v>850</v>
      </c>
      <c r="R693" s="5"/>
      <c r="AV693" s="5"/>
    </row>
    <row r="694" spans="1:48">
      <c r="A694" s="14">
        <v>307</v>
      </c>
      <c r="B694" s="15">
        <v>1025796112</v>
      </c>
      <c r="C694" s="14" t="s">
        <v>301</v>
      </c>
      <c r="D694" s="14" t="s">
        <v>10</v>
      </c>
      <c r="E694" s="14" t="s">
        <v>1813</v>
      </c>
      <c r="F694" s="16" t="s">
        <v>1814</v>
      </c>
      <c r="G694" s="15">
        <v>3</v>
      </c>
      <c r="H694" s="14" t="s">
        <v>2377</v>
      </c>
      <c r="I694" s="15">
        <v>6</v>
      </c>
      <c r="J694" s="14" t="s">
        <v>2374</v>
      </c>
      <c r="K694" s="15" t="s">
        <v>9</v>
      </c>
      <c r="L694" s="15">
        <v>2</v>
      </c>
      <c r="M694" s="15">
        <v>4047508202</v>
      </c>
      <c r="N694" s="17"/>
      <c r="O694" s="17">
        <v>850</v>
      </c>
      <c r="P694" s="17"/>
      <c r="Q694" s="17">
        <f t="shared" si="11"/>
        <v>850</v>
      </c>
      <c r="R694" s="5"/>
      <c r="AV694" s="5"/>
    </row>
    <row r="695" spans="1:48">
      <c r="A695" s="14">
        <v>308</v>
      </c>
      <c r="B695" s="15">
        <v>8000062636</v>
      </c>
      <c r="C695" s="14" t="s">
        <v>385</v>
      </c>
      <c r="D695" s="14" t="s">
        <v>2280</v>
      </c>
      <c r="E695" s="14" t="s">
        <v>2281</v>
      </c>
      <c r="F695" s="16" t="s">
        <v>2282</v>
      </c>
      <c r="G695" s="15">
        <v>3</v>
      </c>
      <c r="H695" s="14" t="s">
        <v>2377</v>
      </c>
      <c r="I695" s="15">
        <v>3</v>
      </c>
      <c r="J695" s="14" t="s">
        <v>2371</v>
      </c>
      <c r="K695" s="15" t="s">
        <v>174</v>
      </c>
      <c r="L695" s="15">
        <v>2</v>
      </c>
      <c r="M695" s="15">
        <v>4098751551</v>
      </c>
      <c r="N695" s="17"/>
      <c r="O695" s="17">
        <v>850</v>
      </c>
      <c r="P695" s="17"/>
      <c r="Q695" s="17">
        <f t="shared" si="11"/>
        <v>850</v>
      </c>
      <c r="R695" s="5"/>
      <c r="AV695" s="5"/>
    </row>
    <row r="696" spans="1:48">
      <c r="A696" s="14">
        <v>309</v>
      </c>
      <c r="B696" s="15">
        <v>1025716616</v>
      </c>
      <c r="C696" s="14" t="s">
        <v>37</v>
      </c>
      <c r="D696" s="14" t="s">
        <v>1685</v>
      </c>
      <c r="E696" s="14" t="s">
        <v>1085</v>
      </c>
      <c r="F696" s="16" t="s">
        <v>1686</v>
      </c>
      <c r="G696" s="15">
        <v>3</v>
      </c>
      <c r="H696" s="14" t="s">
        <v>2377</v>
      </c>
      <c r="I696" s="15">
        <v>3</v>
      </c>
      <c r="J696" s="14" t="s">
        <v>2371</v>
      </c>
      <c r="K696" s="15" t="s">
        <v>9</v>
      </c>
      <c r="L696" s="15">
        <v>2</v>
      </c>
      <c r="M696" s="15">
        <v>4010399527</v>
      </c>
      <c r="N696" s="17"/>
      <c r="O696" s="17">
        <v>850</v>
      </c>
      <c r="P696" s="17"/>
      <c r="Q696" s="17">
        <f t="shared" si="11"/>
        <v>850</v>
      </c>
      <c r="R696" s="5"/>
      <c r="AV696" s="5"/>
    </row>
    <row r="697" spans="1:48">
      <c r="A697" s="14">
        <v>310</v>
      </c>
      <c r="B697" s="15">
        <v>1009499815</v>
      </c>
      <c r="C697" s="14" t="s">
        <v>37</v>
      </c>
      <c r="D697" s="14" t="s">
        <v>223</v>
      </c>
      <c r="E697" s="14" t="s">
        <v>893</v>
      </c>
      <c r="F697" s="16" t="s">
        <v>894</v>
      </c>
      <c r="G697" s="15">
        <v>3</v>
      </c>
      <c r="H697" s="14" t="s">
        <v>2377</v>
      </c>
      <c r="I697" s="15">
        <v>3</v>
      </c>
      <c r="J697" s="14" t="s">
        <v>2371</v>
      </c>
      <c r="K697" s="15" t="s">
        <v>42</v>
      </c>
      <c r="L697" s="15">
        <v>2</v>
      </c>
      <c r="M697" s="15">
        <v>4098728789</v>
      </c>
      <c r="N697" s="17"/>
      <c r="O697" s="17">
        <v>850</v>
      </c>
      <c r="P697" s="17"/>
      <c r="Q697" s="17">
        <f t="shared" si="11"/>
        <v>850</v>
      </c>
      <c r="R697" s="5"/>
      <c r="AV697" s="5"/>
    </row>
    <row r="698" spans="1:48">
      <c r="A698" s="14">
        <v>311</v>
      </c>
      <c r="B698" s="15">
        <v>1007440595</v>
      </c>
      <c r="C698" s="14" t="s">
        <v>556</v>
      </c>
      <c r="D698" s="14" t="s">
        <v>25</v>
      </c>
      <c r="E698" s="14" t="s">
        <v>557</v>
      </c>
      <c r="F698" s="16" t="s">
        <v>558</v>
      </c>
      <c r="G698" s="15">
        <v>3</v>
      </c>
      <c r="H698" s="14" t="s">
        <v>2377</v>
      </c>
      <c r="I698" s="15">
        <v>5</v>
      </c>
      <c r="J698" s="14" t="s">
        <v>2373</v>
      </c>
      <c r="K698" s="15" t="s">
        <v>160</v>
      </c>
      <c r="L698" s="15">
        <v>2</v>
      </c>
      <c r="M698" s="15">
        <v>4098754232</v>
      </c>
      <c r="N698" s="17"/>
      <c r="O698" s="17">
        <v>850</v>
      </c>
      <c r="P698" s="17"/>
      <c r="Q698" s="17">
        <f t="shared" si="11"/>
        <v>850</v>
      </c>
      <c r="R698" s="5"/>
      <c r="AV698" s="5"/>
    </row>
    <row r="699" spans="1:48">
      <c r="A699" s="14">
        <v>312</v>
      </c>
      <c r="B699" s="15">
        <v>1025815282</v>
      </c>
      <c r="C699" s="14" t="s">
        <v>5</v>
      </c>
      <c r="D699" s="14" t="s">
        <v>10</v>
      </c>
      <c r="E699" s="14" t="s">
        <v>1844</v>
      </c>
      <c r="F699" s="16" t="s">
        <v>1845</v>
      </c>
      <c r="G699" s="15">
        <v>3</v>
      </c>
      <c r="H699" s="14" t="s">
        <v>2377</v>
      </c>
      <c r="I699" s="15">
        <v>6</v>
      </c>
      <c r="J699" s="14" t="s">
        <v>2374</v>
      </c>
      <c r="K699" s="15" t="s">
        <v>9</v>
      </c>
      <c r="L699" s="15">
        <v>2</v>
      </c>
      <c r="M699" s="15">
        <v>4053888378</v>
      </c>
      <c r="N699" s="17"/>
      <c r="O699" s="17">
        <v>850</v>
      </c>
      <c r="P699" s="17">
        <v>300</v>
      </c>
      <c r="Q699" s="17">
        <f t="shared" si="11"/>
        <v>550</v>
      </c>
      <c r="R699" s="5"/>
      <c r="AV699" s="5"/>
    </row>
    <row r="700" spans="1:48">
      <c r="A700" s="14">
        <v>313</v>
      </c>
      <c r="B700" s="15">
        <v>8000072971</v>
      </c>
      <c r="C700" s="14" t="s">
        <v>184</v>
      </c>
      <c r="D700" s="14" t="s">
        <v>2337</v>
      </c>
      <c r="E700" s="14" t="s">
        <v>2338</v>
      </c>
      <c r="F700" s="16" t="s">
        <v>2339</v>
      </c>
      <c r="G700" s="15">
        <v>3</v>
      </c>
      <c r="H700" s="14" t="s">
        <v>2377</v>
      </c>
      <c r="I700" s="15">
        <v>4</v>
      </c>
      <c r="J700" s="14" t="s">
        <v>2372</v>
      </c>
      <c r="K700" s="15" t="s">
        <v>341</v>
      </c>
      <c r="L700" s="15">
        <v>2</v>
      </c>
      <c r="M700" s="15">
        <v>4054508803</v>
      </c>
      <c r="N700" s="17">
        <v>150</v>
      </c>
      <c r="O700" s="17">
        <v>1000</v>
      </c>
      <c r="P700" s="17"/>
      <c r="Q700" s="17">
        <f t="shared" si="11"/>
        <v>1150</v>
      </c>
      <c r="R700" s="5"/>
      <c r="AV700" s="5"/>
    </row>
    <row r="701" spans="1:48">
      <c r="A701" s="14">
        <v>314</v>
      </c>
      <c r="B701" s="15">
        <v>1009226591</v>
      </c>
      <c r="C701" s="14" t="s">
        <v>184</v>
      </c>
      <c r="D701" s="14" t="s">
        <v>859</v>
      </c>
      <c r="E701" s="14" t="s">
        <v>47</v>
      </c>
      <c r="F701" s="16" t="s">
        <v>860</v>
      </c>
      <c r="G701" s="15">
        <v>3</v>
      </c>
      <c r="H701" s="14" t="s">
        <v>2377</v>
      </c>
      <c r="I701" s="15">
        <v>5</v>
      </c>
      <c r="J701" s="14" t="s">
        <v>2373</v>
      </c>
      <c r="K701" s="15" t="s">
        <v>48</v>
      </c>
      <c r="L701" s="15">
        <v>2</v>
      </c>
      <c r="M701" s="15">
        <v>4098730996</v>
      </c>
      <c r="N701" s="17"/>
      <c r="O701" s="17">
        <v>850</v>
      </c>
      <c r="P701" s="17"/>
      <c r="Q701" s="17">
        <f t="shared" si="11"/>
        <v>850</v>
      </c>
      <c r="R701" s="5"/>
      <c r="AV701" s="5"/>
    </row>
    <row r="702" spans="1:48">
      <c r="A702" s="14">
        <v>315</v>
      </c>
      <c r="B702" s="15">
        <v>1025416853</v>
      </c>
      <c r="C702" s="14" t="s">
        <v>46</v>
      </c>
      <c r="D702" s="14" t="s">
        <v>262</v>
      </c>
      <c r="E702" s="14" t="s">
        <v>1137</v>
      </c>
      <c r="F702" s="16" t="s">
        <v>1138</v>
      </c>
      <c r="G702" s="15">
        <v>3</v>
      </c>
      <c r="H702" s="14" t="s">
        <v>2377</v>
      </c>
      <c r="I702" s="15">
        <v>6</v>
      </c>
      <c r="J702" s="14" t="s">
        <v>2374</v>
      </c>
      <c r="K702" s="15" t="s">
        <v>9</v>
      </c>
      <c r="L702" s="15">
        <v>2</v>
      </c>
      <c r="M702" s="15">
        <v>4054662349</v>
      </c>
      <c r="N702" s="17"/>
      <c r="O702" s="17">
        <v>850</v>
      </c>
      <c r="P702" s="17"/>
      <c r="Q702" s="17">
        <f t="shared" si="11"/>
        <v>850</v>
      </c>
      <c r="R702" s="5"/>
      <c r="AV702" s="5"/>
    </row>
    <row r="703" spans="1:48">
      <c r="A703" s="14">
        <v>316</v>
      </c>
      <c r="B703" s="15">
        <v>1025800477</v>
      </c>
      <c r="C703" s="14" t="s">
        <v>20</v>
      </c>
      <c r="D703" s="14" t="s">
        <v>45</v>
      </c>
      <c r="E703" s="14" t="s">
        <v>1819</v>
      </c>
      <c r="F703" s="16" t="s">
        <v>1820</v>
      </c>
      <c r="G703" s="15">
        <v>3</v>
      </c>
      <c r="H703" s="14" t="s">
        <v>2377</v>
      </c>
      <c r="I703" s="15">
        <v>3</v>
      </c>
      <c r="J703" s="14" t="s">
        <v>2371</v>
      </c>
      <c r="K703" s="15" t="s">
        <v>9</v>
      </c>
      <c r="L703" s="15">
        <v>2</v>
      </c>
      <c r="M703" s="15">
        <v>4019109211</v>
      </c>
      <c r="N703" s="17"/>
      <c r="O703" s="17">
        <v>850</v>
      </c>
      <c r="P703" s="17"/>
      <c r="Q703" s="17">
        <f t="shared" si="11"/>
        <v>850</v>
      </c>
      <c r="R703" s="5"/>
      <c r="AV703" s="5"/>
    </row>
    <row r="704" spans="1:48">
      <c r="A704" s="14">
        <v>317</v>
      </c>
      <c r="B704" s="15">
        <v>1072844890</v>
      </c>
      <c r="C704" s="14" t="s">
        <v>487</v>
      </c>
      <c r="D704" s="14" t="s">
        <v>95</v>
      </c>
      <c r="E704" s="14" t="s">
        <v>2148</v>
      </c>
      <c r="F704" s="16" t="s">
        <v>2149</v>
      </c>
      <c r="G704" s="15">
        <v>3</v>
      </c>
      <c r="H704" s="14" t="s">
        <v>2377</v>
      </c>
      <c r="I704" s="15">
        <v>4</v>
      </c>
      <c r="J704" s="14" t="s">
        <v>2372</v>
      </c>
      <c r="K704" s="15" t="s">
        <v>541</v>
      </c>
      <c r="L704" s="15">
        <v>2</v>
      </c>
      <c r="M704" s="15">
        <v>4063904738</v>
      </c>
      <c r="N704" s="17"/>
      <c r="O704" s="17">
        <v>850</v>
      </c>
      <c r="P704" s="17"/>
      <c r="Q704" s="17">
        <f t="shared" si="11"/>
        <v>850</v>
      </c>
      <c r="R704" s="5"/>
      <c r="AV704" s="5"/>
    </row>
    <row r="705" spans="1:48">
      <c r="A705" s="14">
        <v>318</v>
      </c>
      <c r="B705" s="15">
        <v>1025572192</v>
      </c>
      <c r="C705" s="14" t="s">
        <v>359</v>
      </c>
      <c r="D705" s="14" t="s">
        <v>760</v>
      </c>
      <c r="E705" s="14" t="s">
        <v>1493</v>
      </c>
      <c r="F705" s="16" t="s">
        <v>1494</v>
      </c>
      <c r="G705" s="15">
        <v>3</v>
      </c>
      <c r="H705" s="14" t="s">
        <v>2377</v>
      </c>
      <c r="I705" s="15">
        <v>5</v>
      </c>
      <c r="J705" s="14" t="s">
        <v>2373</v>
      </c>
      <c r="K705" s="15" t="s">
        <v>42</v>
      </c>
      <c r="L705" s="15">
        <v>2</v>
      </c>
      <c r="M705" s="15">
        <v>4098726824</v>
      </c>
      <c r="N705" s="17"/>
      <c r="O705" s="17">
        <v>850</v>
      </c>
      <c r="P705" s="17">
        <v>255</v>
      </c>
      <c r="Q705" s="17">
        <f t="shared" si="11"/>
        <v>595</v>
      </c>
      <c r="R705" s="5"/>
      <c r="AV705" s="5"/>
    </row>
    <row r="706" spans="1:48">
      <c r="A706" s="14">
        <v>319</v>
      </c>
      <c r="B706" s="15">
        <v>1025612508</v>
      </c>
      <c r="C706" s="14" t="s">
        <v>412</v>
      </c>
      <c r="D706" s="14" t="s">
        <v>820</v>
      </c>
      <c r="E706" s="14" t="s">
        <v>1550</v>
      </c>
      <c r="F706" s="16" t="s">
        <v>1551</v>
      </c>
      <c r="G706" s="15">
        <v>3</v>
      </c>
      <c r="H706" s="14" t="s">
        <v>2377</v>
      </c>
      <c r="I706" s="15">
        <v>3</v>
      </c>
      <c r="J706" s="14" t="s">
        <v>2371</v>
      </c>
      <c r="K706" s="15" t="s">
        <v>9</v>
      </c>
      <c r="L706" s="15">
        <v>2</v>
      </c>
      <c r="M706" s="15">
        <v>4032516365</v>
      </c>
      <c r="N706" s="17"/>
      <c r="O706" s="17">
        <v>850</v>
      </c>
      <c r="P706" s="17"/>
      <c r="Q706" s="17">
        <f t="shared" si="11"/>
        <v>850</v>
      </c>
      <c r="R706" s="5"/>
      <c r="AV706" s="5"/>
    </row>
    <row r="707" spans="1:48">
      <c r="A707" s="14">
        <v>320</v>
      </c>
      <c r="B707" s="15">
        <v>1008478860</v>
      </c>
      <c r="C707" s="14" t="s">
        <v>717</v>
      </c>
      <c r="D707" s="14" t="s">
        <v>104</v>
      </c>
      <c r="E707" s="14" t="s">
        <v>718</v>
      </c>
      <c r="F707" s="16" t="s">
        <v>719</v>
      </c>
      <c r="G707" s="15">
        <v>3</v>
      </c>
      <c r="H707" s="14" t="s">
        <v>2377</v>
      </c>
      <c r="I707" s="15">
        <v>5</v>
      </c>
      <c r="J707" s="14" t="s">
        <v>2373</v>
      </c>
      <c r="K707" s="15" t="s">
        <v>187</v>
      </c>
      <c r="L707" s="15">
        <v>2</v>
      </c>
      <c r="M707" s="15">
        <v>4098753813</v>
      </c>
      <c r="N707" s="17"/>
      <c r="O707" s="17">
        <v>850</v>
      </c>
      <c r="P707" s="17"/>
      <c r="Q707" s="17">
        <f t="shared" si="11"/>
        <v>850</v>
      </c>
      <c r="R707" s="5"/>
      <c r="AV707" s="5"/>
    </row>
    <row r="708" spans="1:48">
      <c r="A708" s="14">
        <v>321</v>
      </c>
      <c r="B708" s="15">
        <v>1025527683</v>
      </c>
      <c r="C708" s="14" t="s">
        <v>376</v>
      </c>
      <c r="D708" s="14" t="s">
        <v>197</v>
      </c>
      <c r="E708" s="14" t="s">
        <v>283</v>
      </c>
      <c r="F708" s="16" t="s">
        <v>1393</v>
      </c>
      <c r="G708" s="15">
        <v>3</v>
      </c>
      <c r="H708" s="14" t="s">
        <v>2377</v>
      </c>
      <c r="I708" s="15">
        <v>5</v>
      </c>
      <c r="J708" s="14" t="s">
        <v>2373</v>
      </c>
      <c r="K708" s="15" t="s">
        <v>160</v>
      </c>
      <c r="L708" s="15">
        <v>2</v>
      </c>
      <c r="M708" s="15">
        <v>4098758998</v>
      </c>
      <c r="N708" s="17"/>
      <c r="O708" s="17">
        <v>850</v>
      </c>
      <c r="P708" s="17"/>
      <c r="Q708" s="17">
        <f t="shared" si="11"/>
        <v>850</v>
      </c>
      <c r="R708" s="5"/>
      <c r="AV708" s="5"/>
    </row>
    <row r="709" spans="1:48">
      <c r="A709" s="14">
        <v>322</v>
      </c>
      <c r="B709" s="15">
        <v>1072924054</v>
      </c>
      <c r="C709" s="14" t="s">
        <v>376</v>
      </c>
      <c r="D709" s="14" t="s">
        <v>348</v>
      </c>
      <c r="E709" s="14" t="s">
        <v>2153</v>
      </c>
      <c r="F709" s="16" t="s">
        <v>2154</v>
      </c>
      <c r="G709" s="15">
        <v>3</v>
      </c>
      <c r="H709" s="14" t="s">
        <v>2377</v>
      </c>
      <c r="I709" s="15">
        <v>4</v>
      </c>
      <c r="J709" s="14" t="s">
        <v>2372</v>
      </c>
      <c r="K709" s="15" t="s">
        <v>9</v>
      </c>
      <c r="L709" s="15">
        <v>2</v>
      </c>
      <c r="M709" s="15">
        <v>4042401787</v>
      </c>
      <c r="N709" s="17"/>
      <c r="O709" s="17">
        <v>850</v>
      </c>
      <c r="P709" s="17"/>
      <c r="Q709" s="17">
        <f t="shared" si="11"/>
        <v>850</v>
      </c>
      <c r="R709" s="5"/>
      <c r="AV709" s="5"/>
    </row>
    <row r="710" spans="1:48">
      <c r="A710" s="14">
        <v>323</v>
      </c>
      <c r="B710" s="15">
        <v>1025767766</v>
      </c>
      <c r="C710" s="14" t="s">
        <v>506</v>
      </c>
      <c r="D710" s="14" t="s">
        <v>368</v>
      </c>
      <c r="E710" s="14" t="s">
        <v>1767</v>
      </c>
      <c r="F710" s="16" t="s">
        <v>1768</v>
      </c>
      <c r="G710" s="15">
        <v>3</v>
      </c>
      <c r="H710" s="14" t="s">
        <v>2377</v>
      </c>
      <c r="I710" s="15">
        <v>6</v>
      </c>
      <c r="J710" s="14" t="s">
        <v>2374</v>
      </c>
      <c r="K710" s="15" t="s">
        <v>9</v>
      </c>
      <c r="L710" s="15">
        <v>2</v>
      </c>
      <c r="M710" s="15">
        <v>4040889154</v>
      </c>
      <c r="N710" s="17"/>
      <c r="O710" s="17">
        <v>850</v>
      </c>
      <c r="P710" s="17"/>
      <c r="Q710" s="17">
        <f t="shared" si="11"/>
        <v>850</v>
      </c>
      <c r="R710" s="5"/>
      <c r="AV710" s="5"/>
    </row>
    <row r="711" spans="1:48">
      <c r="A711" s="14">
        <v>324</v>
      </c>
      <c r="B711" s="15">
        <v>1007243095</v>
      </c>
      <c r="C711" s="14" t="s">
        <v>506</v>
      </c>
      <c r="D711" s="14" t="s">
        <v>26</v>
      </c>
      <c r="E711" s="14" t="s">
        <v>507</v>
      </c>
      <c r="F711" s="16" t="s">
        <v>508</v>
      </c>
      <c r="G711" s="15">
        <v>3</v>
      </c>
      <c r="H711" s="14" t="s">
        <v>2377</v>
      </c>
      <c r="I711" s="15">
        <v>3</v>
      </c>
      <c r="J711" s="14" t="s">
        <v>2371</v>
      </c>
      <c r="K711" s="15" t="s">
        <v>174</v>
      </c>
      <c r="L711" s="15">
        <v>2</v>
      </c>
      <c r="M711" s="15">
        <v>4098730627</v>
      </c>
      <c r="N711" s="17"/>
      <c r="O711" s="17">
        <v>850</v>
      </c>
      <c r="P711" s="17"/>
      <c r="Q711" s="17">
        <f t="shared" si="11"/>
        <v>850</v>
      </c>
      <c r="R711" s="5"/>
      <c r="AV711" s="5"/>
    </row>
    <row r="712" spans="1:48">
      <c r="A712" s="14">
        <v>325</v>
      </c>
      <c r="B712" s="15">
        <v>1003686264</v>
      </c>
      <c r="C712" s="14" t="s">
        <v>121</v>
      </c>
      <c r="D712" s="14" t="s">
        <v>0</v>
      </c>
      <c r="E712" s="14" t="s">
        <v>122</v>
      </c>
      <c r="F712" s="16" t="s">
        <v>123</v>
      </c>
      <c r="G712" s="15">
        <v>3</v>
      </c>
      <c r="H712" s="14" t="s">
        <v>2377</v>
      </c>
      <c r="I712" s="15">
        <v>3</v>
      </c>
      <c r="J712" s="14" t="s">
        <v>2371</v>
      </c>
      <c r="K712" s="15" t="s">
        <v>9</v>
      </c>
      <c r="L712" s="15">
        <v>2</v>
      </c>
      <c r="M712" s="15">
        <v>4013348222</v>
      </c>
      <c r="N712" s="17"/>
      <c r="O712" s="17">
        <v>850</v>
      </c>
      <c r="P712" s="17"/>
      <c r="Q712" s="17">
        <f t="shared" si="11"/>
        <v>850</v>
      </c>
      <c r="R712" s="5"/>
      <c r="AV712" s="5"/>
    </row>
    <row r="713" spans="1:48">
      <c r="A713" s="14">
        <v>326</v>
      </c>
      <c r="B713" s="15">
        <v>1025780351</v>
      </c>
      <c r="C713" s="14" t="s">
        <v>1397</v>
      </c>
      <c r="D713" s="14" t="s">
        <v>148</v>
      </c>
      <c r="E713" s="14" t="s">
        <v>1788</v>
      </c>
      <c r="F713" s="16" t="s">
        <v>1789</v>
      </c>
      <c r="G713" s="15">
        <v>3</v>
      </c>
      <c r="H713" s="14" t="s">
        <v>2377</v>
      </c>
      <c r="I713" s="15">
        <v>5</v>
      </c>
      <c r="J713" s="14" t="s">
        <v>2373</v>
      </c>
      <c r="K713" s="15" t="s">
        <v>160</v>
      </c>
      <c r="L713" s="15">
        <v>2</v>
      </c>
      <c r="M713" s="15">
        <v>4098755697</v>
      </c>
      <c r="N713" s="17"/>
      <c r="O713" s="17">
        <v>850</v>
      </c>
      <c r="P713" s="17"/>
      <c r="Q713" s="17">
        <f t="shared" si="11"/>
        <v>850</v>
      </c>
      <c r="R713" s="5"/>
      <c r="AV713" s="5"/>
    </row>
    <row r="714" spans="1:48">
      <c r="A714" s="14">
        <v>327</v>
      </c>
      <c r="B714" s="15">
        <v>1043827142</v>
      </c>
      <c r="C714" s="14" t="s">
        <v>390</v>
      </c>
      <c r="D714" s="14" t="s">
        <v>19</v>
      </c>
      <c r="E714" s="14" t="s">
        <v>2056</v>
      </c>
      <c r="F714" s="16" t="s">
        <v>2057</v>
      </c>
      <c r="G714" s="15">
        <v>3</v>
      </c>
      <c r="H714" s="14" t="s">
        <v>2377</v>
      </c>
      <c r="I714" s="15">
        <v>3</v>
      </c>
      <c r="J714" s="14" t="s">
        <v>2371</v>
      </c>
      <c r="K714" s="15" t="s">
        <v>9</v>
      </c>
      <c r="L714" s="15">
        <v>2</v>
      </c>
      <c r="M714" s="15">
        <v>4014742005</v>
      </c>
      <c r="N714" s="17"/>
      <c r="O714" s="17">
        <v>850</v>
      </c>
      <c r="P714" s="17"/>
      <c r="Q714" s="17">
        <f t="shared" si="11"/>
        <v>850</v>
      </c>
      <c r="R714" s="5"/>
      <c r="AV714" s="5"/>
    </row>
    <row r="715" spans="1:48">
      <c r="A715" s="14">
        <v>328</v>
      </c>
      <c r="B715" s="15">
        <v>1008479297</v>
      </c>
      <c r="C715" s="14" t="s">
        <v>207</v>
      </c>
      <c r="D715" s="14" t="s">
        <v>170</v>
      </c>
      <c r="E715" s="14" t="s">
        <v>720</v>
      </c>
      <c r="F715" s="16" t="s">
        <v>721</v>
      </c>
      <c r="G715" s="15">
        <v>3</v>
      </c>
      <c r="H715" s="14" t="s">
        <v>2377</v>
      </c>
      <c r="I715" s="15">
        <v>3</v>
      </c>
      <c r="J715" s="14" t="s">
        <v>2371</v>
      </c>
      <c r="K715" s="15" t="s">
        <v>9</v>
      </c>
      <c r="L715" s="15">
        <v>2</v>
      </c>
      <c r="M715" s="15">
        <v>4010630210</v>
      </c>
      <c r="N715" s="17"/>
      <c r="O715" s="17">
        <v>850</v>
      </c>
      <c r="P715" s="17"/>
      <c r="Q715" s="17">
        <f t="shared" si="11"/>
        <v>850</v>
      </c>
      <c r="R715" s="5"/>
      <c r="AV715" s="5"/>
    </row>
    <row r="716" spans="1:48">
      <c r="A716" s="14">
        <v>329</v>
      </c>
      <c r="B716" s="15">
        <v>1025485340</v>
      </c>
      <c r="C716" s="14" t="s">
        <v>207</v>
      </c>
      <c r="D716" s="14" t="s">
        <v>636</v>
      </c>
      <c r="E716" s="14" t="s">
        <v>1289</v>
      </c>
      <c r="F716" s="16" t="s">
        <v>1290</v>
      </c>
      <c r="G716" s="15">
        <v>3</v>
      </c>
      <c r="H716" s="14" t="s">
        <v>2377</v>
      </c>
      <c r="I716" s="15">
        <v>5</v>
      </c>
      <c r="J716" s="14" t="s">
        <v>2373</v>
      </c>
      <c r="K716" s="15" t="s">
        <v>384</v>
      </c>
      <c r="L716" s="15">
        <v>2</v>
      </c>
      <c r="M716" s="15">
        <v>4098756529</v>
      </c>
      <c r="N716" s="17"/>
      <c r="O716" s="17">
        <v>850</v>
      </c>
      <c r="P716" s="17"/>
      <c r="Q716" s="17">
        <f t="shared" ref="Q716:Q784" si="12">O716+N716-P716</f>
        <v>850</v>
      </c>
      <c r="R716" s="5"/>
      <c r="AV716" s="5"/>
    </row>
    <row r="717" spans="1:48">
      <c r="A717" s="14">
        <v>330</v>
      </c>
      <c r="B717" s="15">
        <v>1025732142</v>
      </c>
      <c r="C717" s="14" t="s">
        <v>207</v>
      </c>
      <c r="D717" s="14" t="s">
        <v>118</v>
      </c>
      <c r="E717" s="14" t="s">
        <v>303</v>
      </c>
      <c r="F717" s="16" t="s">
        <v>1702</v>
      </c>
      <c r="G717" s="15">
        <v>3</v>
      </c>
      <c r="H717" s="14" t="s">
        <v>2377</v>
      </c>
      <c r="I717" s="15">
        <v>5</v>
      </c>
      <c r="J717" s="14" t="s">
        <v>2373</v>
      </c>
      <c r="K717" s="15" t="s">
        <v>384</v>
      </c>
      <c r="L717" s="15">
        <v>2</v>
      </c>
      <c r="M717" s="15">
        <v>4098753376</v>
      </c>
      <c r="N717" s="17"/>
      <c r="O717" s="17">
        <v>850</v>
      </c>
      <c r="P717" s="17"/>
      <c r="Q717" s="17">
        <f t="shared" si="12"/>
        <v>850</v>
      </c>
      <c r="R717" s="5"/>
      <c r="AV717" s="5"/>
    </row>
    <row r="718" spans="1:48">
      <c r="A718" s="14">
        <v>331</v>
      </c>
      <c r="B718" s="15">
        <v>1008567264</v>
      </c>
      <c r="C718" s="14" t="s">
        <v>207</v>
      </c>
      <c r="D718" s="14" t="s">
        <v>764</v>
      </c>
      <c r="E718" s="14" t="s">
        <v>765</v>
      </c>
      <c r="F718" s="16" t="s">
        <v>766</v>
      </c>
      <c r="G718" s="15">
        <v>3</v>
      </c>
      <c r="H718" s="14" t="s">
        <v>2377</v>
      </c>
      <c r="I718" s="15">
        <v>6</v>
      </c>
      <c r="J718" s="14" t="s">
        <v>2374</v>
      </c>
      <c r="K718" s="15" t="s">
        <v>9</v>
      </c>
      <c r="L718" s="15">
        <v>2</v>
      </c>
      <c r="M718" s="15">
        <v>4040529441</v>
      </c>
      <c r="N718" s="17"/>
      <c r="O718" s="17">
        <v>850</v>
      </c>
      <c r="P718" s="17"/>
      <c r="Q718" s="17">
        <f t="shared" si="12"/>
        <v>850</v>
      </c>
      <c r="R718" s="5"/>
      <c r="AV718" s="5"/>
    </row>
    <row r="719" spans="1:48">
      <c r="A719" s="14">
        <v>332</v>
      </c>
      <c r="B719" s="15">
        <v>1025616285</v>
      </c>
      <c r="C719" s="14" t="s">
        <v>1197</v>
      </c>
      <c r="D719" s="14" t="s">
        <v>66</v>
      </c>
      <c r="E719" s="14" t="s">
        <v>1558</v>
      </c>
      <c r="F719" s="16" t="s">
        <v>1559</v>
      </c>
      <c r="G719" s="15">
        <v>3</v>
      </c>
      <c r="H719" s="14" t="s">
        <v>2377</v>
      </c>
      <c r="I719" s="15">
        <v>3</v>
      </c>
      <c r="J719" s="14" t="s">
        <v>2371</v>
      </c>
      <c r="K719" s="15" t="s">
        <v>174</v>
      </c>
      <c r="L719" s="15">
        <v>2</v>
      </c>
      <c r="M719" s="15">
        <v>4098752795</v>
      </c>
      <c r="N719" s="17"/>
      <c r="O719" s="17">
        <v>850</v>
      </c>
      <c r="P719" s="17"/>
      <c r="Q719" s="17">
        <f t="shared" si="12"/>
        <v>850</v>
      </c>
      <c r="R719" s="5"/>
      <c r="AV719" s="5"/>
    </row>
    <row r="720" spans="1:48">
      <c r="A720" s="14">
        <v>333</v>
      </c>
      <c r="B720" s="15">
        <v>1006815310</v>
      </c>
      <c r="C720" s="14" t="s">
        <v>435</v>
      </c>
      <c r="D720" s="14" t="s">
        <v>436</v>
      </c>
      <c r="E720" s="14" t="s">
        <v>280</v>
      </c>
      <c r="F720" s="16" t="s">
        <v>437</v>
      </c>
      <c r="G720" s="15">
        <v>3</v>
      </c>
      <c r="H720" s="14" t="s">
        <v>2377</v>
      </c>
      <c r="I720" s="15">
        <v>6</v>
      </c>
      <c r="J720" s="14" t="s">
        <v>2374</v>
      </c>
      <c r="K720" s="15" t="s">
        <v>9</v>
      </c>
      <c r="L720" s="15">
        <v>2</v>
      </c>
      <c r="M720" s="15">
        <v>4057951627</v>
      </c>
      <c r="N720" s="17"/>
      <c r="O720" s="17">
        <v>850</v>
      </c>
      <c r="P720" s="17"/>
      <c r="Q720" s="17">
        <f t="shared" si="12"/>
        <v>850</v>
      </c>
      <c r="R720" s="5"/>
      <c r="AV720" s="5"/>
    </row>
    <row r="721" spans="1:48">
      <c r="A721" s="14">
        <v>334</v>
      </c>
      <c r="B721" s="15">
        <v>1047271358</v>
      </c>
      <c r="C721" s="14" t="s">
        <v>2470</v>
      </c>
      <c r="D721" s="14" t="s">
        <v>10</v>
      </c>
      <c r="E721" s="14" t="s">
        <v>2471</v>
      </c>
      <c r="F721" s="16" t="s">
        <v>2472</v>
      </c>
      <c r="G721" s="15">
        <v>3</v>
      </c>
      <c r="H721" s="14" t="s">
        <v>2377</v>
      </c>
      <c r="I721" s="15">
        <v>6</v>
      </c>
      <c r="J721" s="14" t="s">
        <v>2374</v>
      </c>
      <c r="K721" s="15" t="s">
        <v>9</v>
      </c>
      <c r="L721" s="15">
        <v>0</v>
      </c>
      <c r="M721" s="15" t="s">
        <v>2458</v>
      </c>
      <c r="N721" s="17">
        <v>198.33</v>
      </c>
      <c r="O721" s="17">
        <v>0</v>
      </c>
      <c r="P721" s="17"/>
      <c r="Q721" s="17">
        <f t="shared" si="12"/>
        <v>198.33</v>
      </c>
      <c r="R721" s="5"/>
      <c r="AV721" s="5"/>
    </row>
    <row r="722" spans="1:48">
      <c r="A722" s="14">
        <v>335</v>
      </c>
      <c r="B722" s="15">
        <v>1025442713</v>
      </c>
      <c r="C722" s="14" t="s">
        <v>1212</v>
      </c>
      <c r="D722" s="14" t="s">
        <v>1213</v>
      </c>
      <c r="E722" s="14" t="s">
        <v>1214</v>
      </c>
      <c r="F722" s="16" t="s">
        <v>1215</v>
      </c>
      <c r="G722" s="15">
        <v>3</v>
      </c>
      <c r="H722" s="14" t="s">
        <v>2377</v>
      </c>
      <c r="I722" s="15">
        <v>3</v>
      </c>
      <c r="J722" s="14" t="s">
        <v>2371</v>
      </c>
      <c r="K722" s="15" t="s">
        <v>1216</v>
      </c>
      <c r="L722" s="15">
        <v>2</v>
      </c>
      <c r="M722" s="15">
        <v>4098760690</v>
      </c>
      <c r="N722" s="17"/>
      <c r="O722" s="17">
        <v>850</v>
      </c>
      <c r="P722" s="17"/>
      <c r="Q722" s="17">
        <f t="shared" si="12"/>
        <v>850</v>
      </c>
      <c r="R722" s="5"/>
      <c r="AV722" s="5"/>
    </row>
    <row r="723" spans="1:48">
      <c r="A723" s="14">
        <v>336</v>
      </c>
      <c r="B723" s="15">
        <v>1025701045</v>
      </c>
      <c r="C723" s="14" t="s">
        <v>1031</v>
      </c>
      <c r="D723" s="14" t="s">
        <v>350</v>
      </c>
      <c r="E723" s="14" t="s">
        <v>1670</v>
      </c>
      <c r="F723" s="16" t="s">
        <v>1671</v>
      </c>
      <c r="G723" s="15">
        <v>3</v>
      </c>
      <c r="H723" s="14" t="s">
        <v>2377</v>
      </c>
      <c r="I723" s="15">
        <v>5</v>
      </c>
      <c r="J723" s="14" t="s">
        <v>2373</v>
      </c>
      <c r="K723" s="15" t="s">
        <v>160</v>
      </c>
      <c r="L723" s="15">
        <v>2</v>
      </c>
      <c r="M723" s="15">
        <v>4098750296</v>
      </c>
      <c r="N723" s="17"/>
      <c r="O723" s="17">
        <v>850</v>
      </c>
      <c r="P723" s="17"/>
      <c r="Q723" s="17">
        <f t="shared" si="12"/>
        <v>850</v>
      </c>
      <c r="R723" s="5"/>
      <c r="AV723" s="5"/>
    </row>
    <row r="724" spans="1:48">
      <c r="A724" s="14">
        <v>337</v>
      </c>
      <c r="B724" s="15">
        <v>1025569699</v>
      </c>
      <c r="C724" s="14" t="s">
        <v>1489</v>
      </c>
      <c r="D724" s="14" t="s">
        <v>4</v>
      </c>
      <c r="E724" s="14" t="s">
        <v>955</v>
      </c>
      <c r="F724" s="16" t="s">
        <v>1490</v>
      </c>
      <c r="G724" s="15">
        <v>3</v>
      </c>
      <c r="H724" s="14" t="s">
        <v>2377</v>
      </c>
      <c r="I724" s="15">
        <v>5</v>
      </c>
      <c r="J724" s="14" t="s">
        <v>2373</v>
      </c>
      <c r="K724" s="15" t="s">
        <v>9</v>
      </c>
      <c r="L724" s="15">
        <v>2</v>
      </c>
      <c r="M724" s="15">
        <v>4005484222</v>
      </c>
      <c r="N724" s="17"/>
      <c r="O724" s="17">
        <v>850</v>
      </c>
      <c r="P724" s="17"/>
      <c r="Q724" s="17">
        <f t="shared" si="12"/>
        <v>850</v>
      </c>
      <c r="R724" s="5"/>
      <c r="AV724" s="5"/>
    </row>
    <row r="725" spans="1:48">
      <c r="A725" s="14">
        <v>338</v>
      </c>
      <c r="B725" s="15">
        <v>1025560532</v>
      </c>
      <c r="C725" s="14" t="s">
        <v>83</v>
      </c>
      <c r="D725" s="14" t="s">
        <v>286</v>
      </c>
      <c r="E725" s="14" t="s">
        <v>1478</v>
      </c>
      <c r="F725" s="16" t="s">
        <v>1479</v>
      </c>
      <c r="G725" s="15">
        <v>3</v>
      </c>
      <c r="H725" s="14" t="s">
        <v>2377</v>
      </c>
      <c r="I725" s="15">
        <v>5</v>
      </c>
      <c r="J725" s="14" t="s">
        <v>2373</v>
      </c>
      <c r="K725" s="15" t="s">
        <v>174</v>
      </c>
      <c r="L725" s="15">
        <v>2</v>
      </c>
      <c r="M725" s="15">
        <v>4098727367</v>
      </c>
      <c r="N725" s="17"/>
      <c r="O725" s="17">
        <v>850</v>
      </c>
      <c r="P725" s="17">
        <v>552.5</v>
      </c>
      <c r="Q725" s="17">
        <f t="shared" si="12"/>
        <v>297.5</v>
      </c>
      <c r="R725" s="5"/>
      <c r="AV725" s="5"/>
    </row>
    <row r="726" spans="1:48">
      <c r="A726" s="14">
        <v>339</v>
      </c>
      <c r="B726" s="15">
        <v>1008499113</v>
      </c>
      <c r="C726" s="14" t="s">
        <v>311</v>
      </c>
      <c r="D726" s="14" t="s">
        <v>94</v>
      </c>
      <c r="E726" s="14" t="s">
        <v>737</v>
      </c>
      <c r="F726" s="16" t="s">
        <v>738</v>
      </c>
      <c r="G726" s="15">
        <v>3</v>
      </c>
      <c r="H726" s="14" t="s">
        <v>2377</v>
      </c>
      <c r="I726" s="15">
        <v>3</v>
      </c>
      <c r="J726" s="14" t="s">
        <v>2371</v>
      </c>
      <c r="K726" s="15" t="s">
        <v>9</v>
      </c>
      <c r="L726" s="15">
        <v>2</v>
      </c>
      <c r="M726" s="15">
        <v>4032431874</v>
      </c>
      <c r="N726" s="17"/>
      <c r="O726" s="17">
        <v>850</v>
      </c>
      <c r="P726" s="17"/>
      <c r="Q726" s="17">
        <f t="shared" si="12"/>
        <v>850</v>
      </c>
      <c r="R726" s="5"/>
      <c r="AV726" s="5"/>
    </row>
    <row r="727" spans="1:48">
      <c r="A727" s="14">
        <v>340</v>
      </c>
      <c r="B727" s="15">
        <v>1008441464</v>
      </c>
      <c r="C727" s="14" t="s">
        <v>13</v>
      </c>
      <c r="D727" s="14" t="s">
        <v>701</v>
      </c>
      <c r="E727" s="14" t="s">
        <v>702</v>
      </c>
      <c r="F727" s="16" t="s">
        <v>703</v>
      </c>
      <c r="G727" s="15">
        <v>3</v>
      </c>
      <c r="H727" s="14" t="s">
        <v>2377</v>
      </c>
      <c r="I727" s="15">
        <v>3</v>
      </c>
      <c r="J727" s="14" t="s">
        <v>2371</v>
      </c>
      <c r="K727" s="15" t="s">
        <v>174</v>
      </c>
      <c r="L727" s="15">
        <v>2</v>
      </c>
      <c r="M727" s="15">
        <v>4098726697</v>
      </c>
      <c r="N727" s="17"/>
      <c r="O727" s="17">
        <v>850</v>
      </c>
      <c r="P727" s="17"/>
      <c r="Q727" s="17">
        <f t="shared" si="12"/>
        <v>850</v>
      </c>
      <c r="R727" s="5"/>
      <c r="AV727" s="5"/>
    </row>
    <row r="728" spans="1:48">
      <c r="A728" s="14">
        <v>341</v>
      </c>
      <c r="B728" s="15">
        <v>8000063387</v>
      </c>
      <c r="C728" s="14" t="s">
        <v>574</v>
      </c>
      <c r="D728" s="14" t="s">
        <v>94</v>
      </c>
      <c r="E728" s="14" t="s">
        <v>2308</v>
      </c>
      <c r="F728" s="16" t="s">
        <v>2309</v>
      </c>
      <c r="G728" s="15">
        <v>3</v>
      </c>
      <c r="H728" s="14" t="s">
        <v>2377</v>
      </c>
      <c r="I728" s="15">
        <v>5</v>
      </c>
      <c r="J728" s="14" t="s">
        <v>2373</v>
      </c>
      <c r="K728" s="15" t="s">
        <v>160</v>
      </c>
      <c r="L728" s="15">
        <v>2</v>
      </c>
      <c r="M728" s="15">
        <v>4098757924</v>
      </c>
      <c r="N728" s="17"/>
      <c r="O728" s="17">
        <v>850</v>
      </c>
      <c r="P728" s="17"/>
      <c r="Q728" s="17">
        <f t="shared" si="12"/>
        <v>850</v>
      </c>
      <c r="R728" s="5"/>
      <c r="AV728" s="5"/>
    </row>
    <row r="729" spans="1:48">
      <c r="A729" s="14">
        <v>342</v>
      </c>
      <c r="B729" s="15">
        <v>8000062580</v>
      </c>
      <c r="C729" s="14" t="s">
        <v>574</v>
      </c>
      <c r="D729" s="14" t="s">
        <v>904</v>
      </c>
      <c r="E729" s="14" t="s">
        <v>2273</v>
      </c>
      <c r="F729" s="16" t="s">
        <v>2274</v>
      </c>
      <c r="G729" s="15">
        <v>3</v>
      </c>
      <c r="H729" s="14" t="s">
        <v>2377</v>
      </c>
      <c r="I729" s="15">
        <v>3</v>
      </c>
      <c r="J729" s="14" t="s">
        <v>2371</v>
      </c>
      <c r="K729" s="15" t="s">
        <v>384</v>
      </c>
      <c r="L729" s="15">
        <v>2</v>
      </c>
      <c r="M729" s="15">
        <v>4098755719</v>
      </c>
      <c r="N729" s="17"/>
      <c r="O729" s="17">
        <v>850</v>
      </c>
      <c r="P729" s="17"/>
      <c r="Q729" s="17">
        <f t="shared" si="12"/>
        <v>850</v>
      </c>
      <c r="R729" s="5"/>
      <c r="AV729" s="5"/>
    </row>
    <row r="730" spans="1:48" ht="12.75">
      <c r="A730" s="14"/>
      <c r="B730" s="15"/>
      <c r="C730" s="14"/>
      <c r="D730" s="14"/>
      <c r="E730" s="14"/>
      <c r="F730" s="16"/>
      <c r="G730" s="15"/>
      <c r="H730" s="14"/>
      <c r="I730" s="15"/>
      <c r="J730" s="14"/>
      <c r="K730" s="15"/>
      <c r="L730" s="15"/>
      <c r="M730" s="15"/>
      <c r="N730" s="108">
        <f>SUM(N388:N729)</f>
        <v>8166.66</v>
      </c>
      <c r="O730" s="108">
        <f>SUM(O388:O729)</f>
        <v>290196.67000000004</v>
      </c>
      <c r="P730" s="108">
        <f>SUM(P388:P729)</f>
        <v>2484.5</v>
      </c>
      <c r="Q730" s="108">
        <f>O730+N730-P730</f>
        <v>295878.83</v>
      </c>
      <c r="R730" s="5"/>
      <c r="AV730" s="5"/>
    </row>
    <row r="731" spans="1:48">
      <c r="A731" s="14">
        <v>1</v>
      </c>
      <c r="B731" s="15">
        <v>1025508640</v>
      </c>
      <c r="C731" s="14" t="s">
        <v>567</v>
      </c>
      <c r="D731" s="14" t="s">
        <v>1317</v>
      </c>
      <c r="E731" s="14" t="s">
        <v>1342</v>
      </c>
      <c r="F731" s="16" t="s">
        <v>1343</v>
      </c>
      <c r="G731" s="15">
        <v>5</v>
      </c>
      <c r="H731" s="14" t="s">
        <v>2378</v>
      </c>
      <c r="I731" s="15">
        <v>3</v>
      </c>
      <c r="J731" s="14" t="s">
        <v>2371</v>
      </c>
      <c r="K731" s="15" t="s">
        <v>9</v>
      </c>
      <c r="L731" s="15">
        <v>2</v>
      </c>
      <c r="M731" s="15">
        <v>4010654837</v>
      </c>
      <c r="N731" s="17"/>
      <c r="O731" s="17">
        <v>850</v>
      </c>
      <c r="P731" s="17"/>
      <c r="Q731" s="17">
        <f t="shared" si="12"/>
        <v>850</v>
      </c>
      <c r="R731" s="5"/>
      <c r="AV731" s="5"/>
    </row>
    <row r="732" spans="1:48">
      <c r="A732" s="14">
        <v>2</v>
      </c>
      <c r="B732" s="15">
        <v>1046107574</v>
      </c>
      <c r="C732" s="14" t="s">
        <v>499</v>
      </c>
      <c r="D732" s="14" t="s">
        <v>88</v>
      </c>
      <c r="E732" s="14" t="s">
        <v>705</v>
      </c>
      <c r="F732" s="16" t="s">
        <v>2107</v>
      </c>
      <c r="G732" s="15">
        <v>5</v>
      </c>
      <c r="H732" s="14" t="s">
        <v>2378</v>
      </c>
      <c r="I732" s="15">
        <v>4</v>
      </c>
      <c r="J732" s="14" t="s">
        <v>2372</v>
      </c>
      <c r="K732" s="15" t="s">
        <v>9</v>
      </c>
      <c r="L732" s="15">
        <v>2</v>
      </c>
      <c r="M732" s="15">
        <v>4066819006</v>
      </c>
      <c r="N732" s="17"/>
      <c r="O732" s="17">
        <v>850</v>
      </c>
      <c r="P732" s="17"/>
      <c r="Q732" s="17">
        <f t="shared" si="12"/>
        <v>850</v>
      </c>
      <c r="R732" s="5"/>
      <c r="AV732" s="5"/>
    </row>
    <row r="733" spans="1:48">
      <c r="A733" s="14">
        <v>3</v>
      </c>
      <c r="B733" s="15">
        <v>1007706698</v>
      </c>
      <c r="C733" s="14" t="s">
        <v>591</v>
      </c>
      <c r="D733" s="14" t="s">
        <v>25</v>
      </c>
      <c r="E733" s="14" t="s">
        <v>592</v>
      </c>
      <c r="F733" s="16" t="s">
        <v>593</v>
      </c>
      <c r="G733" s="15">
        <v>5</v>
      </c>
      <c r="H733" s="14" t="s">
        <v>2378</v>
      </c>
      <c r="I733" s="15">
        <v>5</v>
      </c>
      <c r="J733" s="14" t="s">
        <v>2373</v>
      </c>
      <c r="K733" s="15" t="s">
        <v>160</v>
      </c>
      <c r="L733" s="15">
        <v>2</v>
      </c>
      <c r="M733" s="15">
        <v>4028309339</v>
      </c>
      <c r="N733" s="17"/>
      <c r="O733" s="17">
        <v>850</v>
      </c>
      <c r="P733" s="17"/>
      <c r="Q733" s="17">
        <f t="shared" si="12"/>
        <v>850</v>
      </c>
      <c r="R733" s="5"/>
      <c r="AV733" s="5"/>
    </row>
    <row r="734" spans="1:48">
      <c r="A734" s="14">
        <v>4</v>
      </c>
      <c r="B734" s="15">
        <v>1007437107</v>
      </c>
      <c r="C734" s="14" t="s">
        <v>553</v>
      </c>
      <c r="D734" s="14" t="s">
        <v>355</v>
      </c>
      <c r="E734" s="14" t="s">
        <v>554</v>
      </c>
      <c r="F734" s="16" t="s">
        <v>555</v>
      </c>
      <c r="G734" s="15">
        <v>5</v>
      </c>
      <c r="H734" s="14" t="s">
        <v>2378</v>
      </c>
      <c r="I734" s="15">
        <v>5</v>
      </c>
      <c r="J734" s="14" t="s">
        <v>2373</v>
      </c>
      <c r="K734" s="15" t="s">
        <v>187</v>
      </c>
      <c r="L734" s="15">
        <v>2</v>
      </c>
      <c r="M734" s="15">
        <v>4098761085</v>
      </c>
      <c r="N734" s="17"/>
      <c r="O734" s="17">
        <v>850</v>
      </c>
      <c r="P734" s="17"/>
      <c r="Q734" s="17">
        <f t="shared" si="12"/>
        <v>850</v>
      </c>
      <c r="R734" s="5"/>
      <c r="AV734" s="5"/>
    </row>
    <row r="735" spans="1:48">
      <c r="A735" s="14">
        <v>5</v>
      </c>
      <c r="B735" s="15">
        <v>1045795047</v>
      </c>
      <c r="C735" s="14" t="s">
        <v>197</v>
      </c>
      <c r="D735" s="14" t="s">
        <v>72</v>
      </c>
      <c r="E735" s="14" t="s">
        <v>2103</v>
      </c>
      <c r="F735" s="16" t="s">
        <v>2104</v>
      </c>
      <c r="G735" s="15">
        <v>5</v>
      </c>
      <c r="H735" s="14" t="s">
        <v>2378</v>
      </c>
      <c r="I735" s="15">
        <v>6</v>
      </c>
      <c r="J735" s="14" t="s">
        <v>2374</v>
      </c>
      <c r="K735" s="15" t="s">
        <v>9</v>
      </c>
      <c r="L735" s="15">
        <v>2</v>
      </c>
      <c r="M735" s="15">
        <v>4066818980</v>
      </c>
      <c r="N735" s="17"/>
      <c r="O735" s="17">
        <v>850</v>
      </c>
      <c r="P735" s="17"/>
      <c r="Q735" s="17">
        <f t="shared" si="12"/>
        <v>850</v>
      </c>
      <c r="R735" s="5"/>
      <c r="AV735" s="5"/>
    </row>
    <row r="736" spans="1:48">
      <c r="A736" s="14">
        <v>6</v>
      </c>
      <c r="B736" s="15">
        <v>1006700208</v>
      </c>
      <c r="C736" s="14" t="s">
        <v>402</v>
      </c>
      <c r="D736" s="14" t="s">
        <v>379</v>
      </c>
      <c r="E736" s="14" t="s">
        <v>403</v>
      </c>
      <c r="F736" s="16" t="s">
        <v>404</v>
      </c>
      <c r="G736" s="15">
        <v>5</v>
      </c>
      <c r="H736" s="14" t="s">
        <v>2378</v>
      </c>
      <c r="I736" s="15">
        <v>6</v>
      </c>
      <c r="J736" s="14" t="s">
        <v>2374</v>
      </c>
      <c r="K736" s="15" t="s">
        <v>9</v>
      </c>
      <c r="L736" s="15">
        <v>2</v>
      </c>
      <c r="M736" s="15">
        <v>4072593524</v>
      </c>
      <c r="N736" s="17"/>
      <c r="O736" s="17">
        <v>850</v>
      </c>
      <c r="P736" s="17"/>
      <c r="Q736" s="17">
        <f t="shared" si="12"/>
        <v>850</v>
      </c>
      <c r="R736" s="5"/>
      <c r="AV736" s="5"/>
    </row>
    <row r="737" spans="1:48">
      <c r="A737" s="14">
        <v>7</v>
      </c>
      <c r="B737" s="15">
        <v>1025845872</v>
      </c>
      <c r="C737" s="14" t="s">
        <v>650</v>
      </c>
      <c r="D737" s="14" t="s">
        <v>1881</v>
      </c>
      <c r="E737" s="14" t="s">
        <v>1882</v>
      </c>
      <c r="F737" s="16" t="s">
        <v>1883</v>
      </c>
      <c r="G737" s="15">
        <v>5</v>
      </c>
      <c r="H737" s="14" t="s">
        <v>2378</v>
      </c>
      <c r="I737" s="15">
        <v>5</v>
      </c>
      <c r="J737" s="14" t="s">
        <v>2373</v>
      </c>
      <c r="K737" s="15" t="s">
        <v>9</v>
      </c>
      <c r="L737" s="15">
        <v>2</v>
      </c>
      <c r="M737" s="15">
        <v>4032499258</v>
      </c>
      <c r="N737" s="17"/>
      <c r="O737" s="17">
        <v>850</v>
      </c>
      <c r="P737" s="17"/>
      <c r="Q737" s="17">
        <f t="shared" si="12"/>
        <v>850</v>
      </c>
      <c r="R737" s="5"/>
      <c r="AV737" s="5"/>
    </row>
    <row r="738" spans="1:48">
      <c r="A738" s="14">
        <v>8</v>
      </c>
      <c r="B738" s="15">
        <v>1006952634</v>
      </c>
      <c r="C738" s="14" t="s">
        <v>61</v>
      </c>
      <c r="D738" s="14" t="s">
        <v>277</v>
      </c>
      <c r="E738" s="14" t="s">
        <v>462</v>
      </c>
      <c r="F738" s="16" t="s">
        <v>463</v>
      </c>
      <c r="G738" s="15">
        <v>5</v>
      </c>
      <c r="H738" s="14" t="s">
        <v>2378</v>
      </c>
      <c r="I738" s="15">
        <v>5</v>
      </c>
      <c r="J738" s="14" t="s">
        <v>2373</v>
      </c>
      <c r="K738" s="15" t="s">
        <v>9</v>
      </c>
      <c r="L738" s="15">
        <v>2</v>
      </c>
      <c r="M738" s="15">
        <v>4032517132</v>
      </c>
      <c r="N738" s="17"/>
      <c r="O738" s="17">
        <v>850</v>
      </c>
      <c r="P738" s="17"/>
      <c r="Q738" s="17">
        <f t="shared" si="12"/>
        <v>850</v>
      </c>
      <c r="R738" s="5"/>
      <c r="AV738" s="5"/>
    </row>
    <row r="739" spans="1:48">
      <c r="A739" s="14">
        <v>9</v>
      </c>
      <c r="B739" s="15">
        <v>1025673698</v>
      </c>
      <c r="C739" s="14" t="s">
        <v>31</v>
      </c>
      <c r="D739" s="14" t="s">
        <v>55</v>
      </c>
      <c r="E739" s="14" t="s">
        <v>1647</v>
      </c>
      <c r="F739" s="16" t="s">
        <v>1648</v>
      </c>
      <c r="G739" s="15">
        <v>5</v>
      </c>
      <c r="H739" s="14" t="s">
        <v>2378</v>
      </c>
      <c r="I739" s="15">
        <v>5</v>
      </c>
      <c r="J739" s="14" t="s">
        <v>2373</v>
      </c>
      <c r="K739" s="15" t="s">
        <v>384</v>
      </c>
      <c r="L739" s="15">
        <v>2</v>
      </c>
      <c r="M739" s="15">
        <v>4098761123</v>
      </c>
      <c r="N739" s="17"/>
      <c r="O739" s="17">
        <v>850</v>
      </c>
      <c r="P739" s="17"/>
      <c r="Q739" s="17">
        <f t="shared" si="12"/>
        <v>850</v>
      </c>
      <c r="R739" s="5"/>
      <c r="AV739" s="5"/>
    </row>
    <row r="740" spans="1:48">
      <c r="A740" s="14">
        <v>10</v>
      </c>
      <c r="B740" s="15">
        <v>1043460097</v>
      </c>
      <c r="C740" s="14" t="s">
        <v>454</v>
      </c>
      <c r="D740" s="14" t="s">
        <v>565</v>
      </c>
      <c r="E740" s="14" t="s">
        <v>261</v>
      </c>
      <c r="F740" s="16" t="s">
        <v>2045</v>
      </c>
      <c r="G740" s="15">
        <v>5</v>
      </c>
      <c r="H740" s="14" t="s">
        <v>2378</v>
      </c>
      <c r="I740" s="15">
        <v>6</v>
      </c>
      <c r="J740" s="14" t="s">
        <v>2374</v>
      </c>
      <c r="K740" s="15" t="s">
        <v>9</v>
      </c>
      <c r="L740" s="15">
        <v>2</v>
      </c>
      <c r="M740" s="15">
        <v>4063904703</v>
      </c>
      <c r="N740" s="17">
        <f>525+750+750</f>
        <v>2025</v>
      </c>
      <c r="O740" s="17">
        <v>850</v>
      </c>
      <c r="P740" s="17"/>
      <c r="Q740" s="17">
        <f t="shared" si="12"/>
        <v>2875</v>
      </c>
      <c r="R740" s="5"/>
      <c r="AV740" s="5"/>
    </row>
    <row r="741" spans="1:48">
      <c r="A741" s="14">
        <v>11</v>
      </c>
      <c r="B741" s="15">
        <v>1010796699</v>
      </c>
      <c r="C741" s="14" t="s">
        <v>518</v>
      </c>
      <c r="D741" s="14" t="s">
        <v>810</v>
      </c>
      <c r="E741" s="14" t="s">
        <v>616</v>
      </c>
      <c r="F741" s="16" t="s">
        <v>985</v>
      </c>
      <c r="G741" s="15">
        <v>5</v>
      </c>
      <c r="H741" s="14" t="s">
        <v>2378</v>
      </c>
      <c r="I741" s="15">
        <v>6</v>
      </c>
      <c r="J741" s="14" t="s">
        <v>2374</v>
      </c>
      <c r="K741" s="15" t="s">
        <v>9</v>
      </c>
      <c r="L741" s="15">
        <v>2</v>
      </c>
      <c r="M741" s="15">
        <v>4066599979</v>
      </c>
      <c r="N741" s="17"/>
      <c r="O741" s="17">
        <v>850</v>
      </c>
      <c r="P741" s="17"/>
      <c r="Q741" s="17">
        <f t="shared" si="12"/>
        <v>850</v>
      </c>
      <c r="R741" s="5"/>
      <c r="AV741" s="5"/>
    </row>
    <row r="742" spans="1:48">
      <c r="A742" s="14">
        <v>12</v>
      </c>
      <c r="B742" s="15">
        <v>1025428860</v>
      </c>
      <c r="C742" s="14" t="s">
        <v>74</v>
      </c>
      <c r="D742" s="14" t="s">
        <v>72</v>
      </c>
      <c r="E742" s="14" t="s">
        <v>1165</v>
      </c>
      <c r="F742" s="16" t="s">
        <v>1166</v>
      </c>
      <c r="G742" s="15">
        <v>5</v>
      </c>
      <c r="H742" s="14" t="s">
        <v>2378</v>
      </c>
      <c r="I742" s="15">
        <v>3</v>
      </c>
      <c r="J742" s="14" t="s">
        <v>2371</v>
      </c>
      <c r="K742" s="15" t="s">
        <v>174</v>
      </c>
      <c r="L742" s="15">
        <v>2</v>
      </c>
      <c r="M742" s="15">
        <v>4098761662</v>
      </c>
      <c r="N742" s="17"/>
      <c r="O742" s="17">
        <v>850</v>
      </c>
      <c r="P742" s="17"/>
      <c r="Q742" s="17">
        <f t="shared" si="12"/>
        <v>850</v>
      </c>
      <c r="R742" s="5"/>
      <c r="AV742" s="5"/>
    </row>
    <row r="743" spans="1:48">
      <c r="A743" s="14">
        <v>13</v>
      </c>
      <c r="B743" s="15">
        <v>1043635145</v>
      </c>
      <c r="C743" s="14" t="s">
        <v>537</v>
      </c>
      <c r="D743" s="14" t="s">
        <v>971</v>
      </c>
      <c r="E743" s="14" t="s">
        <v>2052</v>
      </c>
      <c r="F743" s="16" t="s">
        <v>2053</v>
      </c>
      <c r="G743" s="15">
        <v>5</v>
      </c>
      <c r="H743" s="14" t="s">
        <v>2378</v>
      </c>
      <c r="I743" s="15">
        <v>6</v>
      </c>
      <c r="J743" s="14" t="s">
        <v>2374</v>
      </c>
      <c r="K743" s="15" t="s">
        <v>9</v>
      </c>
      <c r="L743" s="15">
        <v>2</v>
      </c>
      <c r="M743" s="15">
        <v>4063990685</v>
      </c>
      <c r="N743" s="17"/>
      <c r="O743" s="17">
        <v>850</v>
      </c>
      <c r="P743" s="17"/>
      <c r="Q743" s="17">
        <f t="shared" si="12"/>
        <v>850</v>
      </c>
      <c r="R743" s="5"/>
      <c r="AV743" s="5"/>
    </row>
    <row r="744" spans="1:48">
      <c r="A744" s="14">
        <v>14</v>
      </c>
      <c r="B744" s="15">
        <v>8000062256</v>
      </c>
      <c r="C744" s="14" t="s">
        <v>2239</v>
      </c>
      <c r="D744" s="14" t="s">
        <v>273</v>
      </c>
      <c r="E744" s="14" t="s">
        <v>2240</v>
      </c>
      <c r="F744" s="16" t="s">
        <v>2241</v>
      </c>
      <c r="G744" s="15">
        <v>5</v>
      </c>
      <c r="H744" s="14" t="s">
        <v>2378</v>
      </c>
      <c r="I744" s="15">
        <v>5</v>
      </c>
      <c r="J744" s="14" t="s">
        <v>2373</v>
      </c>
      <c r="K744" s="15" t="s">
        <v>174</v>
      </c>
      <c r="L744" s="15">
        <v>2</v>
      </c>
      <c r="M744" s="15">
        <v>4098761409</v>
      </c>
      <c r="N744" s="17"/>
      <c r="O744" s="17">
        <v>850</v>
      </c>
      <c r="P744" s="17"/>
      <c r="Q744" s="17">
        <f t="shared" si="12"/>
        <v>850</v>
      </c>
      <c r="R744" s="5"/>
      <c r="AV744" s="5"/>
    </row>
    <row r="745" spans="1:48">
      <c r="A745" s="14">
        <v>15</v>
      </c>
      <c r="B745" s="15">
        <v>1025829565</v>
      </c>
      <c r="C745" s="14" t="s">
        <v>54</v>
      </c>
      <c r="D745" s="14" t="s">
        <v>425</v>
      </c>
      <c r="E745" s="14" t="s">
        <v>154</v>
      </c>
      <c r="F745" s="16" t="s">
        <v>1850</v>
      </c>
      <c r="G745" s="15">
        <v>5</v>
      </c>
      <c r="H745" s="14" t="s">
        <v>2378</v>
      </c>
      <c r="I745" s="15">
        <v>5</v>
      </c>
      <c r="J745" s="14" t="s">
        <v>2373</v>
      </c>
      <c r="K745" s="15" t="s">
        <v>160</v>
      </c>
      <c r="L745" s="15">
        <v>2</v>
      </c>
      <c r="M745" s="15">
        <v>4098761441</v>
      </c>
      <c r="N745" s="17"/>
      <c r="O745" s="17">
        <v>850</v>
      </c>
      <c r="P745" s="17"/>
      <c r="Q745" s="17">
        <f t="shared" si="12"/>
        <v>850</v>
      </c>
      <c r="R745" s="5"/>
      <c r="AV745" s="5"/>
    </row>
    <row r="746" spans="1:48">
      <c r="A746" s="14">
        <v>16</v>
      </c>
      <c r="B746" s="15">
        <v>1025448980</v>
      </c>
      <c r="C746" s="14" t="s">
        <v>33</v>
      </c>
      <c r="D746" s="14" t="s">
        <v>380</v>
      </c>
      <c r="E746" s="14" t="s">
        <v>245</v>
      </c>
      <c r="F746" s="16" t="s">
        <v>1229</v>
      </c>
      <c r="G746" s="15">
        <v>5</v>
      </c>
      <c r="H746" s="14" t="s">
        <v>2378</v>
      </c>
      <c r="I746" s="15">
        <v>4</v>
      </c>
      <c r="J746" s="14" t="s">
        <v>2372</v>
      </c>
      <c r="K746" s="15" t="s">
        <v>541</v>
      </c>
      <c r="L746" s="15">
        <v>2</v>
      </c>
      <c r="M746" s="15">
        <v>4019178957</v>
      </c>
      <c r="N746" s="17"/>
      <c r="O746" s="17">
        <v>850</v>
      </c>
      <c r="P746" s="17"/>
      <c r="Q746" s="17">
        <f t="shared" si="12"/>
        <v>850</v>
      </c>
      <c r="R746" s="5"/>
      <c r="AV746" s="5"/>
    </row>
    <row r="747" spans="1:48">
      <c r="A747" s="14">
        <v>17</v>
      </c>
      <c r="B747" s="15">
        <v>1025438272</v>
      </c>
      <c r="C747" s="14" t="s">
        <v>1202</v>
      </c>
      <c r="D747" s="14" t="s">
        <v>305</v>
      </c>
      <c r="E747" s="14" t="s">
        <v>1203</v>
      </c>
      <c r="F747" s="16" t="s">
        <v>1204</v>
      </c>
      <c r="G747" s="15">
        <v>5</v>
      </c>
      <c r="H747" s="14" t="s">
        <v>2378</v>
      </c>
      <c r="I747" s="15">
        <v>3</v>
      </c>
      <c r="J747" s="14" t="s">
        <v>2371</v>
      </c>
      <c r="K747" s="15" t="s">
        <v>384</v>
      </c>
      <c r="L747" s="15">
        <v>2</v>
      </c>
      <c r="M747" s="15">
        <v>4098761069</v>
      </c>
      <c r="N747" s="17"/>
      <c r="O747" s="17">
        <v>850</v>
      </c>
      <c r="P747" s="17"/>
      <c r="Q747" s="17">
        <f t="shared" si="12"/>
        <v>850</v>
      </c>
      <c r="R747" s="5"/>
      <c r="AV747" s="5"/>
    </row>
    <row r="748" spans="1:48">
      <c r="A748" s="14">
        <v>18</v>
      </c>
      <c r="B748" s="15">
        <v>1021849948</v>
      </c>
      <c r="C748" s="14" t="s">
        <v>948</v>
      </c>
      <c r="D748" s="14" t="s">
        <v>1064</v>
      </c>
      <c r="E748" s="14" t="s">
        <v>1065</v>
      </c>
      <c r="F748" s="16" t="s">
        <v>1066</v>
      </c>
      <c r="G748" s="15">
        <v>5</v>
      </c>
      <c r="H748" s="14" t="s">
        <v>2378</v>
      </c>
      <c r="I748" s="15">
        <v>6</v>
      </c>
      <c r="J748" s="14" t="s">
        <v>2374</v>
      </c>
      <c r="K748" s="15" t="s">
        <v>9</v>
      </c>
      <c r="L748" s="15">
        <v>2</v>
      </c>
      <c r="M748" s="15">
        <v>4034793048</v>
      </c>
      <c r="N748" s="17"/>
      <c r="O748" s="17">
        <v>850</v>
      </c>
      <c r="P748" s="17"/>
      <c r="Q748" s="17">
        <f t="shared" si="12"/>
        <v>850</v>
      </c>
      <c r="R748" s="5"/>
      <c r="AV748" s="5"/>
    </row>
    <row r="749" spans="1:48">
      <c r="A749" s="14">
        <v>19</v>
      </c>
      <c r="B749" s="15">
        <v>1007107828</v>
      </c>
      <c r="C749" s="14" t="s">
        <v>481</v>
      </c>
      <c r="D749" s="14" t="s">
        <v>113</v>
      </c>
      <c r="E749" s="14" t="s">
        <v>482</v>
      </c>
      <c r="F749" s="16" t="s">
        <v>483</v>
      </c>
      <c r="G749" s="15">
        <v>5</v>
      </c>
      <c r="H749" s="14" t="s">
        <v>2378</v>
      </c>
      <c r="I749" s="15">
        <v>5</v>
      </c>
      <c r="J749" s="14" t="s">
        <v>2373</v>
      </c>
      <c r="K749" s="15" t="s">
        <v>187</v>
      </c>
      <c r="L749" s="15">
        <v>2</v>
      </c>
      <c r="M749" s="15">
        <v>4098757460</v>
      </c>
      <c r="N749" s="17"/>
      <c r="O749" s="17">
        <v>850</v>
      </c>
      <c r="P749" s="17"/>
      <c r="Q749" s="17">
        <f t="shared" si="12"/>
        <v>850</v>
      </c>
      <c r="R749" s="5"/>
      <c r="AV749" s="5"/>
    </row>
    <row r="750" spans="1:48">
      <c r="A750" s="14">
        <v>20</v>
      </c>
      <c r="B750" s="15">
        <v>1045705910</v>
      </c>
      <c r="C750" s="14" t="s">
        <v>376</v>
      </c>
      <c r="D750" s="14" t="s">
        <v>348</v>
      </c>
      <c r="E750" s="14" t="s">
        <v>2097</v>
      </c>
      <c r="F750" s="16" t="s">
        <v>2098</v>
      </c>
      <c r="G750" s="15">
        <v>5</v>
      </c>
      <c r="H750" s="14" t="s">
        <v>2378</v>
      </c>
      <c r="I750" s="15">
        <v>6</v>
      </c>
      <c r="J750" s="14" t="s">
        <v>2374</v>
      </c>
      <c r="K750" s="15" t="s">
        <v>9</v>
      </c>
      <c r="L750" s="15">
        <v>2</v>
      </c>
      <c r="M750" s="15">
        <v>4055522605</v>
      </c>
      <c r="N750" s="17"/>
      <c r="O750" s="17">
        <v>850</v>
      </c>
      <c r="P750" s="17"/>
      <c r="Q750" s="17">
        <f t="shared" si="12"/>
        <v>850</v>
      </c>
      <c r="R750" s="5"/>
      <c r="AV750" s="5"/>
    </row>
    <row r="751" spans="1:48" ht="12.75">
      <c r="A751" s="14"/>
      <c r="B751" s="15"/>
      <c r="C751" s="14"/>
      <c r="D751" s="14"/>
      <c r="E751" s="14"/>
      <c r="F751" s="16"/>
      <c r="G751" s="15"/>
      <c r="H751" s="14"/>
      <c r="I751" s="15"/>
      <c r="J751" s="14"/>
      <c r="K751" s="15"/>
      <c r="L751" s="15"/>
      <c r="M751" s="15"/>
      <c r="N751" s="108">
        <f>SUM(N731:N750)</f>
        <v>2025</v>
      </c>
      <c r="O751" s="108">
        <f>SUM(O731:O750)</f>
        <v>17000</v>
      </c>
      <c r="P751" s="108">
        <f>SUM(P731:P750)</f>
        <v>0</v>
      </c>
      <c r="Q751" s="108">
        <f>O751+N751-P751</f>
        <v>19025</v>
      </c>
      <c r="R751" s="5"/>
      <c r="AV751" s="5"/>
    </row>
    <row r="752" spans="1:48">
      <c r="A752" s="14">
        <v>1</v>
      </c>
      <c r="B752" s="15">
        <v>1042457981</v>
      </c>
      <c r="C752" s="14" t="s">
        <v>2025</v>
      </c>
      <c r="D752" s="14" t="s">
        <v>31</v>
      </c>
      <c r="E752" s="14" t="s">
        <v>816</v>
      </c>
      <c r="F752" s="16" t="s">
        <v>2026</v>
      </c>
      <c r="G752" s="15">
        <v>7</v>
      </c>
      <c r="H752" s="14" t="s">
        <v>2379</v>
      </c>
      <c r="I752" s="15">
        <v>4</v>
      </c>
      <c r="J752" s="14" t="s">
        <v>2372</v>
      </c>
      <c r="K752" s="15" t="s">
        <v>9</v>
      </c>
      <c r="L752" s="15">
        <v>2</v>
      </c>
      <c r="M752" s="15">
        <v>4028378659</v>
      </c>
      <c r="N752" s="17"/>
      <c r="O752" s="17">
        <v>850</v>
      </c>
      <c r="P752" s="17"/>
      <c r="Q752" s="17">
        <f t="shared" si="12"/>
        <v>850</v>
      </c>
      <c r="R752" s="5"/>
      <c r="AV752" s="5"/>
    </row>
    <row r="753" spans="1:48">
      <c r="A753" s="14">
        <v>2</v>
      </c>
      <c r="B753" s="15">
        <v>8000062694</v>
      </c>
      <c r="C753" s="14" t="s">
        <v>735</v>
      </c>
      <c r="D753" s="14" t="s">
        <v>2296</v>
      </c>
      <c r="E753" s="14" t="s">
        <v>2297</v>
      </c>
      <c r="F753" s="16" t="s">
        <v>2298</v>
      </c>
      <c r="G753" s="15">
        <v>7</v>
      </c>
      <c r="H753" s="14" t="s">
        <v>2379</v>
      </c>
      <c r="I753" s="15">
        <v>3</v>
      </c>
      <c r="J753" s="14" t="s">
        <v>2371</v>
      </c>
      <c r="K753" s="15" t="s">
        <v>42</v>
      </c>
      <c r="L753" s="15">
        <v>2</v>
      </c>
      <c r="M753" s="15">
        <v>4098734258</v>
      </c>
      <c r="N753" s="17"/>
      <c r="O753" s="17">
        <v>850</v>
      </c>
      <c r="P753" s="17"/>
      <c r="Q753" s="17">
        <f t="shared" si="12"/>
        <v>850</v>
      </c>
      <c r="R753" s="5"/>
      <c r="AV753" s="5"/>
    </row>
    <row r="754" spans="1:48">
      <c r="A754" s="14">
        <v>3</v>
      </c>
      <c r="B754" s="15">
        <v>1032611690</v>
      </c>
      <c r="C754" s="14" t="s">
        <v>104</v>
      </c>
      <c r="D754" s="14" t="s">
        <v>1914</v>
      </c>
      <c r="E754" s="14" t="s">
        <v>1915</v>
      </c>
      <c r="F754" s="16" t="s">
        <v>1916</v>
      </c>
      <c r="G754" s="15">
        <v>7</v>
      </c>
      <c r="H754" s="14" t="s">
        <v>2379</v>
      </c>
      <c r="I754" s="15">
        <v>5</v>
      </c>
      <c r="J754" s="14" t="s">
        <v>2373</v>
      </c>
      <c r="K754" s="15" t="s">
        <v>9</v>
      </c>
      <c r="L754" s="15">
        <v>2</v>
      </c>
      <c r="M754" s="15">
        <v>4032499827</v>
      </c>
      <c r="N754" s="17"/>
      <c r="O754" s="17">
        <v>850</v>
      </c>
      <c r="P754" s="17"/>
      <c r="Q754" s="17">
        <f t="shared" si="12"/>
        <v>850</v>
      </c>
      <c r="R754" s="5"/>
      <c r="AV754" s="5"/>
    </row>
    <row r="755" spans="1:48">
      <c r="A755" s="14">
        <v>4</v>
      </c>
      <c r="B755" s="15">
        <v>1025613170</v>
      </c>
      <c r="C755" s="14" t="s">
        <v>0</v>
      </c>
      <c r="D755" s="14" t="s">
        <v>1552</v>
      </c>
      <c r="E755" s="14" t="s">
        <v>1553</v>
      </c>
      <c r="F755" s="16" t="s">
        <v>1554</v>
      </c>
      <c r="G755" s="15">
        <v>7</v>
      </c>
      <c r="H755" s="14" t="s">
        <v>2379</v>
      </c>
      <c r="I755" s="15">
        <v>5</v>
      </c>
      <c r="J755" s="14" t="s">
        <v>2373</v>
      </c>
      <c r="K755" s="15" t="s">
        <v>160</v>
      </c>
      <c r="L755" s="15">
        <v>2</v>
      </c>
      <c r="M755" s="15">
        <v>4098737486</v>
      </c>
      <c r="N755" s="17"/>
      <c r="O755" s="17">
        <v>850</v>
      </c>
      <c r="P755" s="17"/>
      <c r="Q755" s="17">
        <f t="shared" si="12"/>
        <v>850</v>
      </c>
      <c r="R755" s="5"/>
      <c r="AV755" s="5"/>
    </row>
    <row r="756" spans="1:48">
      <c r="A756" s="14">
        <v>5</v>
      </c>
      <c r="B756" s="15">
        <v>1025702419</v>
      </c>
      <c r="C756" s="14" t="s">
        <v>10</v>
      </c>
      <c r="D756" s="14" t="s">
        <v>213</v>
      </c>
      <c r="E756" s="14" t="s">
        <v>1672</v>
      </c>
      <c r="F756" s="16" t="s">
        <v>1673</v>
      </c>
      <c r="G756" s="15">
        <v>7</v>
      </c>
      <c r="H756" s="14" t="s">
        <v>2379</v>
      </c>
      <c r="I756" s="15">
        <v>6</v>
      </c>
      <c r="J756" s="14" t="s">
        <v>2374</v>
      </c>
      <c r="K756" s="15" t="s">
        <v>9</v>
      </c>
      <c r="L756" s="15">
        <v>2</v>
      </c>
      <c r="M756" s="15">
        <v>4053888343</v>
      </c>
      <c r="N756" s="17"/>
      <c r="O756" s="17">
        <v>850</v>
      </c>
      <c r="P756" s="17"/>
      <c r="Q756" s="17">
        <f t="shared" si="12"/>
        <v>850</v>
      </c>
      <c r="R756" s="5"/>
      <c r="AV756" s="5"/>
    </row>
    <row r="757" spans="1:48">
      <c r="A757" s="14">
        <v>6</v>
      </c>
      <c r="B757" s="15">
        <v>1025533360</v>
      </c>
      <c r="C757" s="14" t="s">
        <v>1413</v>
      </c>
      <c r="D757" s="14" t="s">
        <v>367</v>
      </c>
      <c r="E757" s="14" t="s">
        <v>1414</v>
      </c>
      <c r="F757" s="16" t="s">
        <v>1415</v>
      </c>
      <c r="G757" s="15">
        <v>7</v>
      </c>
      <c r="H757" s="14" t="s">
        <v>2379</v>
      </c>
      <c r="I757" s="15">
        <v>3</v>
      </c>
      <c r="J757" s="14" t="s">
        <v>2371</v>
      </c>
      <c r="K757" s="15" t="s">
        <v>174</v>
      </c>
      <c r="L757" s="15">
        <v>2</v>
      </c>
      <c r="M757" s="15">
        <v>4098757487</v>
      </c>
      <c r="N757" s="17"/>
      <c r="O757" s="17">
        <v>850</v>
      </c>
      <c r="P757" s="17"/>
      <c r="Q757" s="17">
        <f t="shared" si="12"/>
        <v>850</v>
      </c>
      <c r="R757" s="5"/>
      <c r="AV757" s="5"/>
    </row>
    <row r="758" spans="1:48" s="13" customFormat="1">
      <c r="A758" s="14">
        <v>7</v>
      </c>
      <c r="B758" s="15">
        <v>1025594955</v>
      </c>
      <c r="C758" s="14" t="s">
        <v>88</v>
      </c>
      <c r="D758" s="14" t="s">
        <v>395</v>
      </c>
      <c r="E758" s="14" t="s">
        <v>1518</v>
      </c>
      <c r="F758" s="16" t="s">
        <v>1519</v>
      </c>
      <c r="G758" s="15">
        <v>7</v>
      </c>
      <c r="H758" s="14" t="s">
        <v>2379</v>
      </c>
      <c r="I758" s="15">
        <v>3</v>
      </c>
      <c r="J758" s="14" t="s">
        <v>2371</v>
      </c>
      <c r="K758" s="15" t="s">
        <v>48</v>
      </c>
      <c r="L758" s="15">
        <v>2</v>
      </c>
      <c r="M758" s="15">
        <v>4098761794</v>
      </c>
      <c r="N758" s="17"/>
      <c r="O758" s="17">
        <v>850</v>
      </c>
      <c r="P758" s="17"/>
      <c r="Q758" s="17">
        <f t="shared" si="12"/>
        <v>850</v>
      </c>
    </row>
    <row r="759" spans="1:48">
      <c r="A759" s="14">
        <v>8</v>
      </c>
      <c r="B759" s="15">
        <v>1077677770</v>
      </c>
      <c r="C759" s="14" t="s">
        <v>420</v>
      </c>
      <c r="D759" s="14" t="s">
        <v>71</v>
      </c>
      <c r="E759" s="14" t="s">
        <v>2161</v>
      </c>
      <c r="F759" s="16" t="s">
        <v>2162</v>
      </c>
      <c r="G759" s="15">
        <v>7</v>
      </c>
      <c r="H759" s="14" t="s">
        <v>2379</v>
      </c>
      <c r="I759" s="15">
        <v>6</v>
      </c>
      <c r="J759" s="14" t="s">
        <v>2374</v>
      </c>
      <c r="K759" s="15" t="s">
        <v>9</v>
      </c>
      <c r="L759" s="15">
        <v>2</v>
      </c>
      <c r="M759" s="15">
        <v>4054619877</v>
      </c>
      <c r="N759" s="17"/>
      <c r="O759" s="17">
        <v>850</v>
      </c>
      <c r="P759" s="17"/>
      <c r="Q759" s="17">
        <f t="shared" si="12"/>
        <v>850</v>
      </c>
      <c r="R759" s="5"/>
      <c r="AV759" s="5"/>
    </row>
    <row r="760" spans="1:48">
      <c r="A760" s="14">
        <v>9</v>
      </c>
      <c r="B760" s="15">
        <v>1009285302</v>
      </c>
      <c r="C760" s="14" t="s">
        <v>867</v>
      </c>
      <c r="D760" s="14" t="s">
        <v>868</v>
      </c>
      <c r="E760" s="14" t="s">
        <v>869</v>
      </c>
      <c r="F760" s="16" t="s">
        <v>870</v>
      </c>
      <c r="G760" s="15">
        <v>7</v>
      </c>
      <c r="H760" s="14" t="s">
        <v>2379</v>
      </c>
      <c r="I760" s="15">
        <v>3</v>
      </c>
      <c r="J760" s="14" t="s">
        <v>2371</v>
      </c>
      <c r="K760" s="15" t="s">
        <v>384</v>
      </c>
      <c r="L760" s="15">
        <v>2</v>
      </c>
      <c r="M760" s="15">
        <v>4098762030</v>
      </c>
      <c r="N760" s="17"/>
      <c r="O760" s="17">
        <v>850</v>
      </c>
      <c r="P760" s="17"/>
      <c r="Q760" s="17">
        <f t="shared" si="12"/>
        <v>850</v>
      </c>
      <c r="R760" s="5"/>
      <c r="AV760" s="5"/>
    </row>
    <row r="761" spans="1:48">
      <c r="A761" s="14">
        <v>10</v>
      </c>
      <c r="B761" s="15">
        <v>1025788204</v>
      </c>
      <c r="C761" s="14" t="s">
        <v>424</v>
      </c>
      <c r="D761" s="14" t="s">
        <v>405</v>
      </c>
      <c r="E761" s="14" t="s">
        <v>327</v>
      </c>
      <c r="F761" s="16" t="s">
        <v>1799</v>
      </c>
      <c r="G761" s="15">
        <v>7</v>
      </c>
      <c r="H761" s="14" t="s">
        <v>2379</v>
      </c>
      <c r="I761" s="15">
        <v>6</v>
      </c>
      <c r="J761" s="14" t="s">
        <v>2374</v>
      </c>
      <c r="K761" s="15" t="s">
        <v>9</v>
      </c>
      <c r="L761" s="15">
        <v>2</v>
      </c>
      <c r="M761" s="15">
        <v>4062096123</v>
      </c>
      <c r="N761" s="17"/>
      <c r="O761" s="17">
        <v>850</v>
      </c>
      <c r="P761" s="17"/>
      <c r="Q761" s="17">
        <f t="shared" si="12"/>
        <v>850</v>
      </c>
      <c r="R761" s="5"/>
      <c r="AV761" s="5"/>
    </row>
    <row r="762" spans="1:48" ht="12.75">
      <c r="A762" s="14"/>
      <c r="B762" s="15"/>
      <c r="C762" s="14"/>
      <c r="D762" s="14"/>
      <c r="E762" s="14"/>
      <c r="F762" s="16"/>
      <c r="G762" s="15"/>
      <c r="H762" s="14"/>
      <c r="I762" s="15"/>
      <c r="J762" s="14"/>
      <c r="K762" s="15"/>
      <c r="L762" s="15"/>
      <c r="M762" s="15"/>
      <c r="N762" s="108">
        <f>SUM(N752:N761)</f>
        <v>0</v>
      </c>
      <c r="O762" s="108">
        <f>SUM(O752:O761)</f>
        <v>8500</v>
      </c>
      <c r="P762" s="108">
        <f>SUM(P752:P761)</f>
        <v>0</v>
      </c>
      <c r="Q762" s="108">
        <f>O762+N762-P762</f>
        <v>8500</v>
      </c>
      <c r="R762" s="5"/>
      <c r="AV762" s="5"/>
    </row>
    <row r="763" spans="1:48">
      <c r="A763" s="14">
        <v>1</v>
      </c>
      <c r="B763" s="15">
        <v>1025426891</v>
      </c>
      <c r="C763" s="14" t="s">
        <v>170</v>
      </c>
      <c r="D763" s="14" t="s">
        <v>452</v>
      </c>
      <c r="E763" s="14" t="s">
        <v>1162</v>
      </c>
      <c r="F763" s="16" t="s">
        <v>1163</v>
      </c>
      <c r="G763" s="15">
        <v>8</v>
      </c>
      <c r="H763" s="14" t="s">
        <v>2380</v>
      </c>
      <c r="I763" s="15">
        <v>5</v>
      </c>
      <c r="J763" s="14" t="s">
        <v>2373</v>
      </c>
      <c r="K763" s="15" t="s">
        <v>174</v>
      </c>
      <c r="L763" s="15">
        <v>2</v>
      </c>
      <c r="M763" s="15">
        <v>4098763150</v>
      </c>
      <c r="N763" s="17"/>
      <c r="O763" s="17">
        <v>850</v>
      </c>
      <c r="P763" s="17"/>
      <c r="Q763" s="17">
        <f t="shared" si="12"/>
        <v>850</v>
      </c>
      <c r="R763" s="5"/>
      <c r="AV763" s="5"/>
    </row>
    <row r="764" spans="1:48">
      <c r="A764" s="14">
        <v>2</v>
      </c>
      <c r="B764" s="15">
        <v>1008718666</v>
      </c>
      <c r="C764" s="14" t="s">
        <v>810</v>
      </c>
      <c r="D764" s="14" t="s">
        <v>446</v>
      </c>
      <c r="E764" s="14" t="s">
        <v>811</v>
      </c>
      <c r="F764" s="16" t="s">
        <v>812</v>
      </c>
      <c r="G764" s="15">
        <v>8</v>
      </c>
      <c r="H764" s="14" t="s">
        <v>2380</v>
      </c>
      <c r="I764" s="15">
        <v>5</v>
      </c>
      <c r="J764" s="14" t="s">
        <v>2373</v>
      </c>
      <c r="K764" s="15" t="s">
        <v>9</v>
      </c>
      <c r="L764" s="15">
        <v>2</v>
      </c>
      <c r="M764" s="15">
        <v>4009768276</v>
      </c>
      <c r="N764" s="17"/>
      <c r="O764" s="17">
        <v>850</v>
      </c>
      <c r="P764" s="17"/>
      <c r="Q764" s="17">
        <f t="shared" si="12"/>
        <v>850</v>
      </c>
      <c r="R764" s="5"/>
      <c r="AV764" s="5"/>
    </row>
    <row r="765" spans="1:48">
      <c r="A765" s="14">
        <v>3</v>
      </c>
      <c r="B765" s="15">
        <v>1044112586</v>
      </c>
      <c r="C765" s="14" t="s">
        <v>1529</v>
      </c>
      <c r="D765" s="14" t="s">
        <v>223</v>
      </c>
      <c r="E765" s="14" t="s">
        <v>2066</v>
      </c>
      <c r="F765" s="16" t="s">
        <v>2067</v>
      </c>
      <c r="G765" s="15">
        <v>8</v>
      </c>
      <c r="H765" s="14" t="s">
        <v>2380</v>
      </c>
      <c r="I765" s="15">
        <v>5</v>
      </c>
      <c r="J765" s="14" t="s">
        <v>2373</v>
      </c>
      <c r="K765" s="15" t="s">
        <v>9</v>
      </c>
      <c r="L765" s="15">
        <v>2</v>
      </c>
      <c r="M765" s="15">
        <v>4013575008</v>
      </c>
      <c r="N765" s="17"/>
      <c r="O765" s="17">
        <v>850</v>
      </c>
      <c r="P765" s="17"/>
      <c r="Q765" s="17">
        <f t="shared" si="12"/>
        <v>850</v>
      </c>
      <c r="R765" s="5"/>
      <c r="AV765" s="5"/>
    </row>
    <row r="766" spans="1:48">
      <c r="A766" s="14">
        <v>4</v>
      </c>
      <c r="B766" s="15">
        <v>1025448496</v>
      </c>
      <c r="C766" s="14" t="s">
        <v>67</v>
      </c>
      <c r="D766" s="14" t="s">
        <v>662</v>
      </c>
      <c r="E766" s="14" t="s">
        <v>1225</v>
      </c>
      <c r="F766" s="16" t="s">
        <v>1226</v>
      </c>
      <c r="G766" s="15">
        <v>8</v>
      </c>
      <c r="H766" s="14" t="s">
        <v>2380</v>
      </c>
      <c r="I766" s="15">
        <v>3</v>
      </c>
      <c r="J766" s="14" t="s">
        <v>2371</v>
      </c>
      <c r="K766" s="15" t="s">
        <v>174</v>
      </c>
      <c r="L766" s="15">
        <v>2</v>
      </c>
      <c r="M766" s="15">
        <v>4098763169</v>
      </c>
      <c r="N766" s="17"/>
      <c r="O766" s="17">
        <v>850</v>
      </c>
      <c r="P766" s="17"/>
      <c r="Q766" s="17">
        <f t="shared" si="12"/>
        <v>850</v>
      </c>
      <c r="R766" s="5"/>
      <c r="AV766" s="5"/>
    </row>
    <row r="767" spans="1:48">
      <c r="A767" s="14">
        <v>5</v>
      </c>
      <c r="B767" s="15">
        <v>1022097222</v>
      </c>
      <c r="C767" s="14" t="s">
        <v>1077</v>
      </c>
      <c r="D767" s="14" t="s">
        <v>1078</v>
      </c>
      <c r="E767" s="14" t="s">
        <v>1079</v>
      </c>
      <c r="F767" s="16" t="s">
        <v>1080</v>
      </c>
      <c r="G767" s="15">
        <v>8</v>
      </c>
      <c r="H767" s="14" t="s">
        <v>2380</v>
      </c>
      <c r="I767" s="15">
        <v>6</v>
      </c>
      <c r="J767" s="14" t="s">
        <v>2374</v>
      </c>
      <c r="K767" s="15" t="s">
        <v>9</v>
      </c>
      <c r="L767" s="15">
        <v>2</v>
      </c>
      <c r="M767" s="15">
        <v>4035072069</v>
      </c>
      <c r="N767" s="17"/>
      <c r="O767" s="17">
        <v>850</v>
      </c>
      <c r="P767" s="17"/>
      <c r="Q767" s="17">
        <f t="shared" si="12"/>
        <v>850</v>
      </c>
      <c r="R767" s="5"/>
      <c r="AV767" s="5"/>
    </row>
    <row r="768" spans="1:48">
      <c r="A768" s="14">
        <v>6</v>
      </c>
      <c r="B768" s="15">
        <v>1008029126</v>
      </c>
      <c r="C768" s="14" t="s">
        <v>167</v>
      </c>
      <c r="D768" s="14" t="s">
        <v>304</v>
      </c>
      <c r="E768" s="14" t="s">
        <v>658</v>
      </c>
      <c r="F768" s="16" t="s">
        <v>659</v>
      </c>
      <c r="G768" s="15">
        <v>8</v>
      </c>
      <c r="H768" s="14" t="s">
        <v>2380</v>
      </c>
      <c r="I768" s="15">
        <v>5</v>
      </c>
      <c r="J768" s="14" t="s">
        <v>2373</v>
      </c>
      <c r="K768" s="15" t="s">
        <v>160</v>
      </c>
      <c r="L768" s="15">
        <v>2</v>
      </c>
      <c r="M768" s="15">
        <v>4098762324</v>
      </c>
      <c r="N768" s="17"/>
      <c r="O768" s="17">
        <v>850</v>
      </c>
      <c r="P768" s="17"/>
      <c r="Q768" s="17">
        <f t="shared" si="12"/>
        <v>850</v>
      </c>
      <c r="R768" s="5"/>
      <c r="AV768" s="5"/>
    </row>
    <row r="769" spans="1:48">
      <c r="A769" s="14">
        <v>7</v>
      </c>
      <c r="B769" s="15">
        <v>1025852411</v>
      </c>
      <c r="C769" s="14" t="s">
        <v>693</v>
      </c>
      <c r="D769" s="14" t="s">
        <v>16</v>
      </c>
      <c r="E769" s="14" t="s">
        <v>1888</v>
      </c>
      <c r="F769" s="16" t="s">
        <v>1889</v>
      </c>
      <c r="G769" s="15">
        <v>8</v>
      </c>
      <c r="H769" s="14" t="s">
        <v>2380</v>
      </c>
      <c r="I769" s="15">
        <v>6</v>
      </c>
      <c r="J769" s="14" t="s">
        <v>2374</v>
      </c>
      <c r="K769" s="15" t="s">
        <v>9</v>
      </c>
      <c r="L769" s="15">
        <v>2</v>
      </c>
      <c r="M769" s="15">
        <v>4062096093</v>
      </c>
      <c r="N769" s="17"/>
      <c r="O769" s="17">
        <v>850</v>
      </c>
      <c r="P769" s="17"/>
      <c r="Q769" s="17">
        <f t="shared" si="12"/>
        <v>850</v>
      </c>
      <c r="R769" s="5"/>
      <c r="AV769" s="5"/>
    </row>
    <row r="770" spans="1:48">
      <c r="A770" s="14">
        <v>8</v>
      </c>
      <c r="B770" s="15">
        <v>1009921090</v>
      </c>
      <c r="C770" s="14" t="s">
        <v>197</v>
      </c>
      <c r="D770" s="14" t="s">
        <v>66</v>
      </c>
      <c r="E770" s="14" t="s">
        <v>924</v>
      </c>
      <c r="F770" s="16" t="s">
        <v>925</v>
      </c>
      <c r="G770" s="15">
        <v>8</v>
      </c>
      <c r="H770" s="14" t="s">
        <v>2380</v>
      </c>
      <c r="I770" s="15">
        <v>6</v>
      </c>
      <c r="J770" s="14" t="s">
        <v>2374</v>
      </c>
      <c r="K770" s="15" t="s">
        <v>9</v>
      </c>
      <c r="L770" s="15">
        <v>2</v>
      </c>
      <c r="M770" s="15">
        <v>4019109203</v>
      </c>
      <c r="N770" s="17"/>
      <c r="O770" s="17">
        <v>850</v>
      </c>
      <c r="P770" s="17"/>
      <c r="Q770" s="17">
        <f t="shared" si="12"/>
        <v>850</v>
      </c>
      <c r="R770" s="5"/>
      <c r="AV770" s="5"/>
    </row>
    <row r="771" spans="1:48">
      <c r="A771" s="14">
        <v>9</v>
      </c>
      <c r="B771" s="15">
        <v>1006068844</v>
      </c>
      <c r="C771" s="14" t="s">
        <v>217</v>
      </c>
      <c r="D771" s="14" t="s">
        <v>72</v>
      </c>
      <c r="E771" s="14" t="s">
        <v>218</v>
      </c>
      <c r="F771" s="16" t="s">
        <v>219</v>
      </c>
      <c r="G771" s="15">
        <v>8</v>
      </c>
      <c r="H771" s="14" t="s">
        <v>2380</v>
      </c>
      <c r="I771" s="15">
        <v>5</v>
      </c>
      <c r="J771" s="14" t="s">
        <v>2373</v>
      </c>
      <c r="K771" s="15" t="s">
        <v>160</v>
      </c>
      <c r="L771" s="15">
        <v>2</v>
      </c>
      <c r="M771" s="15">
        <v>4098756251</v>
      </c>
      <c r="N771" s="17"/>
      <c r="O771" s="17">
        <v>850</v>
      </c>
      <c r="P771" s="17"/>
      <c r="Q771" s="17">
        <f t="shared" si="12"/>
        <v>850</v>
      </c>
      <c r="R771" s="5"/>
      <c r="AV771" s="5"/>
    </row>
    <row r="772" spans="1:48">
      <c r="A772" s="14">
        <v>10</v>
      </c>
      <c r="B772" s="15">
        <v>1040518193</v>
      </c>
      <c r="C772" s="14" t="s">
        <v>3</v>
      </c>
      <c r="D772" s="14" t="s">
        <v>1937</v>
      </c>
      <c r="E772" s="14" t="s">
        <v>1623</v>
      </c>
      <c r="F772" s="16" t="s">
        <v>1938</v>
      </c>
      <c r="G772" s="15">
        <v>8</v>
      </c>
      <c r="H772" s="14" t="s">
        <v>2380</v>
      </c>
      <c r="I772" s="15">
        <v>5</v>
      </c>
      <c r="J772" s="14" t="s">
        <v>2373</v>
      </c>
      <c r="K772" s="15" t="s">
        <v>9</v>
      </c>
      <c r="L772" s="15">
        <v>2</v>
      </c>
      <c r="M772" s="15">
        <v>4032559951</v>
      </c>
      <c r="N772" s="17"/>
      <c r="O772" s="17">
        <v>850</v>
      </c>
      <c r="P772" s="17"/>
      <c r="Q772" s="17">
        <f t="shared" si="12"/>
        <v>850</v>
      </c>
      <c r="R772" s="5"/>
      <c r="AV772" s="5"/>
    </row>
    <row r="773" spans="1:48">
      <c r="A773" s="14">
        <v>11</v>
      </c>
      <c r="B773" s="15">
        <v>1025777622</v>
      </c>
      <c r="C773" s="14" t="s">
        <v>2180</v>
      </c>
      <c r="D773" s="14" t="s">
        <v>2466</v>
      </c>
      <c r="E773" s="14" t="s">
        <v>1781</v>
      </c>
      <c r="F773" s="16" t="s">
        <v>1782</v>
      </c>
      <c r="G773" s="15">
        <v>8</v>
      </c>
      <c r="H773" s="14" t="s">
        <v>2380</v>
      </c>
      <c r="I773" s="15">
        <v>3</v>
      </c>
      <c r="J773" s="14" t="s">
        <v>2371</v>
      </c>
      <c r="K773" s="15" t="s">
        <v>9</v>
      </c>
      <c r="L773" s="15">
        <v>2</v>
      </c>
      <c r="M773" s="15">
        <v>4014776244</v>
      </c>
      <c r="N773" s="17"/>
      <c r="O773" s="17">
        <v>850</v>
      </c>
      <c r="P773" s="17"/>
      <c r="Q773" s="17">
        <f t="shared" si="12"/>
        <v>850</v>
      </c>
      <c r="R773" s="5"/>
      <c r="AV773" s="5"/>
    </row>
    <row r="774" spans="1:48">
      <c r="A774" s="14">
        <v>12</v>
      </c>
      <c r="B774" s="15">
        <v>1010643301</v>
      </c>
      <c r="C774" s="14" t="s">
        <v>74</v>
      </c>
      <c r="D774" s="14" t="s">
        <v>0</v>
      </c>
      <c r="E774" s="14" t="s">
        <v>976</v>
      </c>
      <c r="F774" s="16" t="s">
        <v>977</v>
      </c>
      <c r="G774" s="15">
        <v>8</v>
      </c>
      <c r="H774" s="14" t="s">
        <v>2380</v>
      </c>
      <c r="I774" s="15">
        <v>5</v>
      </c>
      <c r="J774" s="14" t="s">
        <v>2373</v>
      </c>
      <c r="K774" s="15" t="s">
        <v>9</v>
      </c>
      <c r="L774" s="15">
        <v>2</v>
      </c>
      <c r="M774" s="15">
        <v>4032499916</v>
      </c>
      <c r="N774" s="17"/>
      <c r="O774" s="17">
        <v>850</v>
      </c>
      <c r="P774" s="17"/>
      <c r="Q774" s="17">
        <f t="shared" si="12"/>
        <v>850</v>
      </c>
      <c r="R774" s="5"/>
      <c r="AV774" s="5"/>
    </row>
    <row r="775" spans="1:48">
      <c r="A775" s="14">
        <v>13</v>
      </c>
      <c r="B775" s="15">
        <v>1025516648</v>
      </c>
      <c r="C775" s="14" t="s">
        <v>242</v>
      </c>
      <c r="D775" s="14" t="s">
        <v>407</v>
      </c>
      <c r="E775" s="14" t="s">
        <v>1360</v>
      </c>
      <c r="F775" s="16" t="s">
        <v>1361</v>
      </c>
      <c r="G775" s="15">
        <v>8</v>
      </c>
      <c r="H775" s="14" t="s">
        <v>2380</v>
      </c>
      <c r="I775" s="15">
        <v>5</v>
      </c>
      <c r="J775" s="14" t="s">
        <v>2373</v>
      </c>
      <c r="K775" s="15" t="s">
        <v>187</v>
      </c>
      <c r="L775" s="15">
        <v>2</v>
      </c>
      <c r="M775" s="15">
        <v>4098716152</v>
      </c>
      <c r="N775" s="17"/>
      <c r="O775" s="17">
        <v>850</v>
      </c>
      <c r="P775" s="17"/>
      <c r="Q775" s="17">
        <f t="shared" si="12"/>
        <v>850</v>
      </c>
      <c r="R775" s="5"/>
      <c r="AV775" s="5"/>
    </row>
    <row r="776" spans="1:48">
      <c r="A776" s="14">
        <v>14</v>
      </c>
      <c r="B776" s="15">
        <v>1025590342</v>
      </c>
      <c r="C776" s="14" t="s">
        <v>88</v>
      </c>
      <c r="D776" s="14" t="s">
        <v>395</v>
      </c>
      <c r="E776" s="14" t="s">
        <v>1511</v>
      </c>
      <c r="F776" s="16" t="s">
        <v>1512</v>
      </c>
      <c r="G776" s="15">
        <v>8</v>
      </c>
      <c r="H776" s="14" t="s">
        <v>2380</v>
      </c>
      <c r="I776" s="15">
        <v>6</v>
      </c>
      <c r="J776" s="14" t="s">
        <v>2374</v>
      </c>
      <c r="K776" s="15" t="s">
        <v>9</v>
      </c>
      <c r="L776" s="15">
        <v>2</v>
      </c>
      <c r="M776" s="15">
        <v>4023519491</v>
      </c>
      <c r="N776" s="17"/>
      <c r="O776" s="17">
        <v>850</v>
      </c>
      <c r="P776" s="17"/>
      <c r="Q776" s="17">
        <f t="shared" si="12"/>
        <v>850</v>
      </c>
      <c r="R776" s="5"/>
      <c r="AV776" s="5"/>
    </row>
    <row r="777" spans="1:48">
      <c r="A777" s="14">
        <v>15</v>
      </c>
      <c r="B777" s="15">
        <v>1025330548</v>
      </c>
      <c r="C777" s="14" t="s">
        <v>615</v>
      </c>
      <c r="D777" s="14" t="s">
        <v>31</v>
      </c>
      <c r="E777" s="14" t="s">
        <v>1090</v>
      </c>
      <c r="F777" s="16" t="s">
        <v>1091</v>
      </c>
      <c r="G777" s="15">
        <v>8</v>
      </c>
      <c r="H777" s="14" t="s">
        <v>2380</v>
      </c>
      <c r="I777" s="15">
        <v>6</v>
      </c>
      <c r="J777" s="14" t="s">
        <v>2374</v>
      </c>
      <c r="K777" s="15" t="s">
        <v>9</v>
      </c>
      <c r="L777" s="15">
        <v>2</v>
      </c>
      <c r="M777" s="15">
        <v>4057351409</v>
      </c>
      <c r="N777" s="17"/>
      <c r="O777" s="17">
        <v>850</v>
      </c>
      <c r="P777" s="17"/>
      <c r="Q777" s="17">
        <f t="shared" si="12"/>
        <v>850</v>
      </c>
      <c r="R777" s="5"/>
      <c r="AV777" s="5"/>
    </row>
    <row r="778" spans="1:48">
      <c r="A778" s="14">
        <v>16</v>
      </c>
      <c r="B778" s="15">
        <v>1025486432</v>
      </c>
      <c r="C778" s="14" t="s">
        <v>223</v>
      </c>
      <c r="D778" s="14" t="s">
        <v>1304</v>
      </c>
      <c r="E778" s="14" t="s">
        <v>1305</v>
      </c>
      <c r="F778" s="16" t="s">
        <v>1306</v>
      </c>
      <c r="G778" s="15">
        <v>8</v>
      </c>
      <c r="H778" s="14" t="s">
        <v>2380</v>
      </c>
      <c r="I778" s="15">
        <v>3</v>
      </c>
      <c r="J778" s="14" t="s">
        <v>2371</v>
      </c>
      <c r="K778" s="15" t="s">
        <v>160</v>
      </c>
      <c r="L778" s="15">
        <v>2</v>
      </c>
      <c r="M778" s="15">
        <v>4098742129</v>
      </c>
      <c r="N778" s="17"/>
      <c r="O778" s="17">
        <v>850</v>
      </c>
      <c r="P778" s="17"/>
      <c r="Q778" s="17">
        <f t="shared" si="12"/>
        <v>850</v>
      </c>
      <c r="R778" s="5"/>
      <c r="AV778" s="5"/>
    </row>
    <row r="779" spans="1:48">
      <c r="A779" s="14">
        <v>17</v>
      </c>
      <c r="B779" s="15">
        <v>1010427678</v>
      </c>
      <c r="C779" s="14" t="s">
        <v>72</v>
      </c>
      <c r="D779" s="14" t="s">
        <v>197</v>
      </c>
      <c r="E779" s="14" t="s">
        <v>36</v>
      </c>
      <c r="F779" s="16" t="s">
        <v>965</v>
      </c>
      <c r="G779" s="15">
        <v>8</v>
      </c>
      <c r="H779" s="14" t="s">
        <v>2380</v>
      </c>
      <c r="I779" s="15">
        <v>5</v>
      </c>
      <c r="J779" s="14" t="s">
        <v>2373</v>
      </c>
      <c r="K779" s="15" t="s">
        <v>160</v>
      </c>
      <c r="L779" s="15">
        <v>2</v>
      </c>
      <c r="M779" s="15">
        <v>4098762308</v>
      </c>
      <c r="N779" s="17"/>
      <c r="O779" s="17">
        <v>850</v>
      </c>
      <c r="P779" s="17"/>
      <c r="Q779" s="17">
        <f t="shared" si="12"/>
        <v>850</v>
      </c>
      <c r="R779" s="5"/>
      <c r="AV779" s="5"/>
    </row>
    <row r="780" spans="1:48">
      <c r="A780" s="14">
        <v>18</v>
      </c>
      <c r="B780" s="15">
        <v>1025404096</v>
      </c>
      <c r="C780" s="14" t="s">
        <v>273</v>
      </c>
      <c r="D780" s="14" t="s">
        <v>344</v>
      </c>
      <c r="E780" s="14" t="s">
        <v>1103</v>
      </c>
      <c r="F780" s="16" t="s">
        <v>1104</v>
      </c>
      <c r="G780" s="15">
        <v>8</v>
      </c>
      <c r="H780" s="14" t="s">
        <v>2380</v>
      </c>
      <c r="I780" s="15">
        <v>5</v>
      </c>
      <c r="J780" s="14" t="s">
        <v>2373</v>
      </c>
      <c r="K780" s="15" t="s">
        <v>187</v>
      </c>
      <c r="L780" s="15">
        <v>2</v>
      </c>
      <c r="M780" s="15">
        <v>4098740037</v>
      </c>
      <c r="N780" s="17"/>
      <c r="O780" s="17">
        <v>850</v>
      </c>
      <c r="P780" s="17"/>
      <c r="Q780" s="17">
        <f t="shared" si="12"/>
        <v>850</v>
      </c>
      <c r="R780" s="5"/>
      <c r="AV780" s="5"/>
    </row>
    <row r="781" spans="1:48">
      <c r="A781" s="14">
        <v>19</v>
      </c>
      <c r="B781" s="15">
        <v>1025555080</v>
      </c>
      <c r="C781" s="14" t="s">
        <v>93</v>
      </c>
      <c r="D781" s="14" t="s">
        <v>4</v>
      </c>
      <c r="E781" s="14" t="s">
        <v>2461</v>
      </c>
      <c r="F781" s="16" t="s">
        <v>2462</v>
      </c>
      <c r="G781" s="15">
        <v>8</v>
      </c>
      <c r="H781" s="14" t="s">
        <v>2380</v>
      </c>
      <c r="I781" s="15">
        <v>6</v>
      </c>
      <c r="J781" s="14" t="s">
        <v>2374</v>
      </c>
      <c r="K781" s="15" t="s">
        <v>9</v>
      </c>
      <c r="L781" s="15">
        <v>2</v>
      </c>
      <c r="M781" s="15">
        <v>4074393328</v>
      </c>
      <c r="N781" s="17">
        <f>ROUND((850/30)*27,2)+821.67+396.67</f>
        <v>1983.3400000000001</v>
      </c>
      <c r="O781" s="17">
        <v>0</v>
      </c>
      <c r="P781" s="17"/>
      <c r="Q781" s="17">
        <f t="shared" si="12"/>
        <v>1983.3400000000001</v>
      </c>
      <c r="R781" s="5"/>
      <c r="AV781" s="5"/>
    </row>
    <row r="782" spans="1:48">
      <c r="A782" s="14">
        <v>20</v>
      </c>
      <c r="B782" s="15">
        <v>1072700988</v>
      </c>
      <c r="C782" s="14" t="s">
        <v>54</v>
      </c>
      <c r="D782" s="14" t="s">
        <v>938</v>
      </c>
      <c r="E782" s="14" t="s">
        <v>2146</v>
      </c>
      <c r="F782" s="16" t="s">
        <v>2147</v>
      </c>
      <c r="G782" s="15">
        <v>8</v>
      </c>
      <c r="H782" s="14" t="s">
        <v>2380</v>
      </c>
      <c r="I782" s="15">
        <v>4</v>
      </c>
      <c r="J782" s="14" t="s">
        <v>2372</v>
      </c>
      <c r="K782" s="15" t="s">
        <v>9</v>
      </c>
      <c r="L782" s="15">
        <v>2</v>
      </c>
      <c r="M782" s="15">
        <v>4058363249</v>
      </c>
      <c r="N782" s="17"/>
      <c r="O782" s="17">
        <v>850</v>
      </c>
      <c r="P782" s="17"/>
      <c r="Q782" s="17">
        <f t="shared" si="12"/>
        <v>850</v>
      </c>
      <c r="R782" s="5"/>
      <c r="AV782" s="5"/>
    </row>
    <row r="783" spans="1:48">
      <c r="A783" s="14">
        <v>21</v>
      </c>
      <c r="B783" s="15">
        <v>1040526235</v>
      </c>
      <c r="C783" s="14" t="s">
        <v>220</v>
      </c>
      <c r="D783" s="14" t="s">
        <v>1939</v>
      </c>
      <c r="E783" s="14" t="s">
        <v>1940</v>
      </c>
      <c r="F783" s="16" t="s">
        <v>1941</v>
      </c>
      <c r="G783" s="15">
        <v>8</v>
      </c>
      <c r="H783" s="14" t="s">
        <v>2380</v>
      </c>
      <c r="I783" s="15">
        <v>6</v>
      </c>
      <c r="J783" s="14" t="s">
        <v>2374</v>
      </c>
      <c r="K783" s="15" t="s">
        <v>9</v>
      </c>
      <c r="L783" s="15">
        <v>2</v>
      </c>
      <c r="M783" s="15">
        <v>4072976369</v>
      </c>
      <c r="N783" s="17"/>
      <c r="O783" s="17">
        <v>850</v>
      </c>
      <c r="P783" s="17"/>
      <c r="Q783" s="17">
        <f t="shared" si="12"/>
        <v>850</v>
      </c>
      <c r="R783" s="5"/>
      <c r="AV783" s="5"/>
    </row>
    <row r="784" spans="1:48">
      <c r="A784" s="14">
        <v>22</v>
      </c>
      <c r="B784" s="15">
        <v>1041442654</v>
      </c>
      <c r="C784" s="14" t="s">
        <v>360</v>
      </c>
      <c r="D784" s="14" t="s">
        <v>3</v>
      </c>
      <c r="E784" s="14" t="s">
        <v>1986</v>
      </c>
      <c r="F784" s="16" t="s">
        <v>1996</v>
      </c>
      <c r="G784" s="15">
        <v>8</v>
      </c>
      <c r="H784" s="14" t="s">
        <v>2380</v>
      </c>
      <c r="I784" s="15">
        <v>6</v>
      </c>
      <c r="J784" s="14" t="s">
        <v>2374</v>
      </c>
      <c r="K784" s="15" t="s">
        <v>9</v>
      </c>
      <c r="L784" s="15">
        <v>2</v>
      </c>
      <c r="M784" s="15">
        <v>4059840563</v>
      </c>
      <c r="N784" s="17"/>
      <c r="O784" s="17">
        <v>850</v>
      </c>
      <c r="P784" s="17"/>
      <c r="Q784" s="17">
        <f t="shared" si="12"/>
        <v>850</v>
      </c>
      <c r="R784" s="5"/>
      <c r="AV784" s="5"/>
    </row>
    <row r="785" spans="1:48">
      <c r="A785" s="14">
        <v>23</v>
      </c>
      <c r="B785" s="15">
        <v>1025733414</v>
      </c>
      <c r="C785" s="14" t="s">
        <v>278</v>
      </c>
      <c r="D785" s="14" t="s">
        <v>1577</v>
      </c>
      <c r="E785" s="14" t="s">
        <v>1703</v>
      </c>
      <c r="F785" s="16" t="s">
        <v>1704</v>
      </c>
      <c r="G785" s="15">
        <v>8</v>
      </c>
      <c r="H785" s="14" t="s">
        <v>2380</v>
      </c>
      <c r="I785" s="15">
        <v>5</v>
      </c>
      <c r="J785" s="14" t="s">
        <v>2373</v>
      </c>
      <c r="K785" s="15" t="s">
        <v>42</v>
      </c>
      <c r="L785" s="15">
        <v>2</v>
      </c>
      <c r="M785" s="15">
        <v>4098736293</v>
      </c>
      <c r="N785" s="17"/>
      <c r="O785" s="17">
        <v>850</v>
      </c>
      <c r="P785" s="17"/>
      <c r="Q785" s="17">
        <f t="shared" ref="Q785:Q803" si="13">O785+N785-P785</f>
        <v>850</v>
      </c>
      <c r="R785" s="5"/>
      <c r="AV785" s="5"/>
    </row>
    <row r="786" spans="1:48">
      <c r="A786" s="14">
        <v>24</v>
      </c>
      <c r="B786" s="15">
        <v>1040690749</v>
      </c>
      <c r="C786" s="14" t="s">
        <v>1956</v>
      </c>
      <c r="D786" s="14" t="s">
        <v>74</v>
      </c>
      <c r="E786" s="14" t="s">
        <v>1957</v>
      </c>
      <c r="F786" s="16" t="s">
        <v>1958</v>
      </c>
      <c r="G786" s="15">
        <v>8</v>
      </c>
      <c r="H786" s="14" t="s">
        <v>2380</v>
      </c>
      <c r="I786" s="15">
        <v>6</v>
      </c>
      <c r="J786" s="14" t="s">
        <v>2374</v>
      </c>
      <c r="K786" s="15" t="s">
        <v>9</v>
      </c>
      <c r="L786" s="15">
        <v>2</v>
      </c>
      <c r="M786" s="15">
        <v>4047399055</v>
      </c>
      <c r="N786" s="17"/>
      <c r="O786" s="17">
        <v>850</v>
      </c>
      <c r="P786" s="17"/>
      <c r="Q786" s="17">
        <f t="shared" si="13"/>
        <v>850</v>
      </c>
      <c r="R786" s="5"/>
      <c r="AV786" s="5"/>
    </row>
    <row r="787" spans="1:48" ht="12.75">
      <c r="A787" s="14"/>
      <c r="B787" s="15"/>
      <c r="C787" s="14"/>
      <c r="D787" s="14"/>
      <c r="E787" s="14"/>
      <c r="F787" s="16"/>
      <c r="G787" s="15"/>
      <c r="H787" s="14"/>
      <c r="I787" s="15"/>
      <c r="J787" s="14"/>
      <c r="K787" s="15"/>
      <c r="L787" s="15"/>
      <c r="M787" s="15"/>
      <c r="N787" s="108">
        <f>SUM(N763:N786)</f>
        <v>1983.3400000000001</v>
      </c>
      <c r="O787" s="108">
        <f>SUM(O763:O786)</f>
        <v>19550</v>
      </c>
      <c r="P787" s="108">
        <f>SUM(P763:P786)</f>
        <v>0</v>
      </c>
      <c r="Q787" s="108">
        <f>O787+N787-P787</f>
        <v>21533.34</v>
      </c>
      <c r="R787" s="5"/>
      <c r="AV787" s="5"/>
    </row>
    <row r="788" spans="1:48">
      <c r="A788" s="14">
        <v>1</v>
      </c>
      <c r="B788" s="15">
        <v>8000062174</v>
      </c>
      <c r="C788" s="14" t="s">
        <v>911</v>
      </c>
      <c r="D788" s="14" t="s">
        <v>109</v>
      </c>
      <c r="E788" s="14" t="s">
        <v>693</v>
      </c>
      <c r="F788" s="16" t="s">
        <v>2223</v>
      </c>
      <c r="G788" s="15" t="s">
        <v>2</v>
      </c>
      <c r="H788" s="14" t="s">
        <v>2381</v>
      </c>
      <c r="I788" s="15">
        <v>5</v>
      </c>
      <c r="J788" s="14" t="s">
        <v>2373</v>
      </c>
      <c r="K788" s="15" t="s">
        <v>174</v>
      </c>
      <c r="L788" s="15">
        <v>2</v>
      </c>
      <c r="M788" s="15">
        <v>4098931940</v>
      </c>
      <c r="N788" s="17"/>
      <c r="O788" s="17">
        <v>850</v>
      </c>
      <c r="P788" s="17"/>
      <c r="Q788" s="17">
        <f t="shared" si="13"/>
        <v>850</v>
      </c>
      <c r="R788" s="5"/>
      <c r="AV788" s="5"/>
    </row>
    <row r="789" spans="1:48">
      <c r="A789" s="14">
        <v>2</v>
      </c>
      <c r="B789" s="15">
        <v>1025734254</v>
      </c>
      <c r="C789" s="14" t="s">
        <v>590</v>
      </c>
      <c r="D789" s="14" t="s">
        <v>277</v>
      </c>
      <c r="E789" s="14" t="s">
        <v>952</v>
      </c>
      <c r="F789" s="16" t="s">
        <v>1705</v>
      </c>
      <c r="G789" s="15" t="s">
        <v>2</v>
      </c>
      <c r="H789" s="14" t="s">
        <v>2381</v>
      </c>
      <c r="I789" s="15">
        <v>3</v>
      </c>
      <c r="J789" s="14" t="s">
        <v>2371</v>
      </c>
      <c r="K789" s="15" t="s">
        <v>174</v>
      </c>
      <c r="L789" s="15">
        <v>2</v>
      </c>
      <c r="M789" s="15">
        <v>4098931916</v>
      </c>
      <c r="N789" s="17"/>
      <c r="O789" s="17">
        <v>850</v>
      </c>
      <c r="P789" s="17">
        <v>340</v>
      </c>
      <c r="Q789" s="17">
        <f t="shared" si="13"/>
        <v>510</v>
      </c>
      <c r="R789" s="5"/>
      <c r="AV789" s="5"/>
    </row>
    <row r="790" spans="1:48">
      <c r="A790" s="14">
        <v>3</v>
      </c>
      <c r="B790" s="15">
        <v>1016015883</v>
      </c>
      <c r="C790" s="14" t="s">
        <v>175</v>
      </c>
      <c r="D790" s="14" t="s">
        <v>161</v>
      </c>
      <c r="E790" s="14" t="s">
        <v>1010</v>
      </c>
      <c r="F790" s="16" t="s">
        <v>1011</v>
      </c>
      <c r="G790" s="15" t="s">
        <v>2</v>
      </c>
      <c r="H790" s="14" t="s">
        <v>2381</v>
      </c>
      <c r="I790" s="15">
        <v>6</v>
      </c>
      <c r="J790" s="14" t="s">
        <v>2374</v>
      </c>
      <c r="K790" s="15" t="s">
        <v>9</v>
      </c>
      <c r="L790" s="15">
        <v>2</v>
      </c>
      <c r="M790" s="15">
        <v>4042023537</v>
      </c>
      <c r="N790" s="17"/>
      <c r="O790" s="17">
        <v>850</v>
      </c>
      <c r="P790" s="17"/>
      <c r="Q790" s="17">
        <f t="shared" si="13"/>
        <v>850</v>
      </c>
      <c r="R790" s="5"/>
      <c r="AV790" s="5"/>
    </row>
    <row r="791" spans="1:48">
      <c r="A791" s="14">
        <v>4</v>
      </c>
      <c r="B791" s="15">
        <v>1025668166</v>
      </c>
      <c r="C791" s="14" t="s">
        <v>321</v>
      </c>
      <c r="D791" s="14" t="s">
        <v>1634</v>
      </c>
      <c r="E791" s="14" t="s">
        <v>371</v>
      </c>
      <c r="F791" s="16" t="s">
        <v>1635</v>
      </c>
      <c r="G791" s="15" t="s">
        <v>2</v>
      </c>
      <c r="H791" s="14" t="s">
        <v>2381</v>
      </c>
      <c r="I791" s="15">
        <v>5</v>
      </c>
      <c r="J791" s="14" t="s">
        <v>2373</v>
      </c>
      <c r="K791" s="15" t="s">
        <v>174</v>
      </c>
      <c r="L791" s="15">
        <v>2</v>
      </c>
      <c r="M791" s="15">
        <v>4098932459</v>
      </c>
      <c r="N791" s="17"/>
      <c r="O791" s="17">
        <v>850</v>
      </c>
      <c r="P791" s="17"/>
      <c r="Q791" s="17">
        <f t="shared" si="13"/>
        <v>850</v>
      </c>
      <c r="R791" s="5"/>
      <c r="AV791" s="5"/>
    </row>
    <row r="792" spans="1:48">
      <c r="A792" s="14">
        <v>5</v>
      </c>
      <c r="B792" s="15">
        <v>1009520094</v>
      </c>
      <c r="C792" s="14" t="s">
        <v>44</v>
      </c>
      <c r="D792" s="14" t="s">
        <v>336</v>
      </c>
      <c r="E792" s="14" t="s">
        <v>895</v>
      </c>
      <c r="F792" s="16" t="s">
        <v>896</v>
      </c>
      <c r="G792" s="15" t="s">
        <v>2</v>
      </c>
      <c r="H792" s="14" t="s">
        <v>2381</v>
      </c>
      <c r="I792" s="15">
        <v>5</v>
      </c>
      <c r="J792" s="14" t="s">
        <v>2373</v>
      </c>
      <c r="K792" s="15" t="s">
        <v>9</v>
      </c>
      <c r="L792" s="15">
        <v>2</v>
      </c>
      <c r="M792" s="15">
        <v>4009899303</v>
      </c>
      <c r="N792" s="17"/>
      <c r="O792" s="17">
        <v>850</v>
      </c>
      <c r="P792" s="17"/>
      <c r="Q792" s="17">
        <f t="shared" si="13"/>
        <v>850</v>
      </c>
      <c r="R792" s="5"/>
      <c r="AV792" s="5"/>
    </row>
    <row r="793" spans="1:48">
      <c r="A793" s="14">
        <v>6</v>
      </c>
      <c r="B793" s="15">
        <v>1006682109</v>
      </c>
      <c r="C793" s="14" t="s">
        <v>23</v>
      </c>
      <c r="D793" s="14" t="s">
        <v>386</v>
      </c>
      <c r="E793" s="14" t="s">
        <v>255</v>
      </c>
      <c r="F793" s="16" t="s">
        <v>387</v>
      </c>
      <c r="G793" s="15" t="s">
        <v>2</v>
      </c>
      <c r="H793" s="14" t="s">
        <v>2381</v>
      </c>
      <c r="I793" s="15">
        <v>3</v>
      </c>
      <c r="J793" s="14" t="s">
        <v>2371</v>
      </c>
      <c r="K793" s="15" t="s">
        <v>174</v>
      </c>
      <c r="L793" s="15">
        <v>2</v>
      </c>
      <c r="M793" s="15">
        <v>4098931932</v>
      </c>
      <c r="N793" s="17"/>
      <c r="O793" s="17">
        <v>850</v>
      </c>
      <c r="P793" s="17"/>
      <c r="Q793" s="17">
        <f t="shared" si="13"/>
        <v>850</v>
      </c>
      <c r="R793" s="5"/>
      <c r="AV793" s="5"/>
    </row>
    <row r="794" spans="1:48">
      <c r="A794" s="14">
        <v>7</v>
      </c>
      <c r="B794" s="15">
        <v>8000062677</v>
      </c>
      <c r="C794" s="14" t="s">
        <v>537</v>
      </c>
      <c r="D794" s="14" t="s">
        <v>167</v>
      </c>
      <c r="E794" s="14" t="s">
        <v>60</v>
      </c>
      <c r="F794" s="16" t="s">
        <v>2293</v>
      </c>
      <c r="G794" s="15" t="s">
        <v>2</v>
      </c>
      <c r="H794" s="14" t="s">
        <v>2381</v>
      </c>
      <c r="I794" s="15">
        <v>5</v>
      </c>
      <c r="J794" s="14" t="s">
        <v>2373</v>
      </c>
      <c r="K794" s="15" t="s">
        <v>42</v>
      </c>
      <c r="L794" s="15">
        <v>2</v>
      </c>
      <c r="M794" s="15">
        <v>4098931959</v>
      </c>
      <c r="N794" s="17"/>
      <c r="O794" s="17">
        <v>850</v>
      </c>
      <c r="P794" s="17"/>
      <c r="Q794" s="17">
        <f t="shared" si="13"/>
        <v>850</v>
      </c>
      <c r="R794" s="5"/>
      <c r="AV794" s="5"/>
    </row>
    <row r="795" spans="1:48">
      <c r="A795" s="14">
        <v>8</v>
      </c>
      <c r="B795" s="15">
        <v>1025620944</v>
      </c>
      <c r="C795" s="14" t="s">
        <v>809</v>
      </c>
      <c r="D795" s="14" t="s">
        <v>1213</v>
      </c>
      <c r="E795" s="14" t="s">
        <v>1563</v>
      </c>
      <c r="F795" s="16" t="s">
        <v>1564</v>
      </c>
      <c r="G795" s="15" t="s">
        <v>2</v>
      </c>
      <c r="H795" s="14" t="s">
        <v>2381</v>
      </c>
      <c r="I795" s="15">
        <v>5</v>
      </c>
      <c r="J795" s="14" t="s">
        <v>2373</v>
      </c>
      <c r="K795" s="15" t="s">
        <v>48</v>
      </c>
      <c r="L795" s="15">
        <v>2</v>
      </c>
      <c r="M795" s="15">
        <v>4098931983</v>
      </c>
      <c r="N795" s="17"/>
      <c r="O795" s="17">
        <v>850</v>
      </c>
      <c r="P795" s="17"/>
      <c r="Q795" s="17">
        <f t="shared" si="13"/>
        <v>850</v>
      </c>
      <c r="R795" s="5"/>
      <c r="AV795" s="5"/>
    </row>
    <row r="796" spans="1:48">
      <c r="A796" s="14">
        <v>9</v>
      </c>
      <c r="B796" s="15">
        <v>1045983803</v>
      </c>
      <c r="C796" s="14" t="s">
        <v>1217</v>
      </c>
      <c r="D796" s="14" t="s">
        <v>6</v>
      </c>
      <c r="E796" s="14" t="s">
        <v>2105</v>
      </c>
      <c r="F796" s="16" t="s">
        <v>2106</v>
      </c>
      <c r="G796" s="15" t="s">
        <v>2</v>
      </c>
      <c r="H796" s="14" t="s">
        <v>2381</v>
      </c>
      <c r="I796" s="15">
        <v>4</v>
      </c>
      <c r="J796" s="14" t="s">
        <v>2372</v>
      </c>
      <c r="K796" s="15" t="s">
        <v>541</v>
      </c>
      <c r="L796" s="15">
        <v>2</v>
      </c>
      <c r="M796" s="15">
        <v>4038351228</v>
      </c>
      <c r="N796" s="17"/>
      <c r="O796" s="17">
        <v>850</v>
      </c>
      <c r="P796" s="17"/>
      <c r="Q796" s="17">
        <f t="shared" si="13"/>
        <v>850</v>
      </c>
      <c r="R796" s="5"/>
      <c r="AV796" s="5"/>
    </row>
    <row r="797" spans="1:48">
      <c r="A797" s="14">
        <v>10</v>
      </c>
      <c r="B797" s="15">
        <v>1046513347</v>
      </c>
      <c r="C797" s="14" t="s">
        <v>420</v>
      </c>
      <c r="D797" s="14" t="s">
        <v>73</v>
      </c>
      <c r="E797" s="14" t="s">
        <v>1119</v>
      </c>
      <c r="F797" s="16" t="s">
        <v>2115</v>
      </c>
      <c r="G797" s="15" t="s">
        <v>2</v>
      </c>
      <c r="H797" s="14" t="s">
        <v>2381</v>
      </c>
      <c r="I797" s="15">
        <v>6</v>
      </c>
      <c r="J797" s="14" t="s">
        <v>2374</v>
      </c>
      <c r="K797" s="15" t="s">
        <v>9</v>
      </c>
      <c r="L797" s="15">
        <v>2</v>
      </c>
      <c r="M797" s="15">
        <v>4047878115</v>
      </c>
      <c r="N797" s="17"/>
      <c r="O797" s="17">
        <v>850</v>
      </c>
      <c r="P797" s="17"/>
      <c r="Q797" s="17">
        <f t="shared" si="13"/>
        <v>850</v>
      </c>
      <c r="R797" s="5"/>
      <c r="AV797" s="5"/>
    </row>
    <row r="798" spans="1:48">
      <c r="A798" s="14">
        <v>11</v>
      </c>
      <c r="B798" s="15">
        <v>1025669146</v>
      </c>
      <c r="C798" s="14" t="s">
        <v>1636</v>
      </c>
      <c r="D798" s="14" t="s">
        <v>1636</v>
      </c>
      <c r="E798" s="14" t="s">
        <v>461</v>
      </c>
      <c r="F798" s="16" t="s">
        <v>1637</v>
      </c>
      <c r="G798" s="15" t="s">
        <v>1638</v>
      </c>
      <c r="H798" s="14" t="s">
        <v>2381</v>
      </c>
      <c r="I798" s="15">
        <v>5</v>
      </c>
      <c r="J798" s="14" t="s">
        <v>2373</v>
      </c>
      <c r="K798" s="15" t="s">
        <v>160</v>
      </c>
      <c r="L798" s="15">
        <v>2</v>
      </c>
      <c r="M798" s="15">
        <v>4098746019</v>
      </c>
      <c r="N798" s="17"/>
      <c r="O798" s="17">
        <v>850</v>
      </c>
      <c r="P798" s="17"/>
      <c r="Q798" s="17">
        <f t="shared" si="13"/>
        <v>850</v>
      </c>
      <c r="R798" s="5"/>
      <c r="AV798" s="5"/>
    </row>
    <row r="799" spans="1:48" ht="12.75">
      <c r="A799" s="14"/>
      <c r="B799" s="15"/>
      <c r="C799" s="14"/>
      <c r="D799" s="14"/>
      <c r="E799" s="14"/>
      <c r="F799" s="16"/>
      <c r="G799" s="15"/>
      <c r="H799" s="14"/>
      <c r="I799" s="15"/>
      <c r="J799" s="14"/>
      <c r="K799" s="15"/>
      <c r="L799" s="15"/>
      <c r="M799" s="15"/>
      <c r="N799" s="108">
        <f>SUM(N788:N798)</f>
        <v>0</v>
      </c>
      <c r="O799" s="108">
        <f>SUM(O788:O798)</f>
        <v>9350</v>
      </c>
      <c r="P799" s="108">
        <f>SUM(P788:P798)</f>
        <v>340</v>
      </c>
      <c r="Q799" s="108">
        <f>O799+N799-P799</f>
        <v>9010</v>
      </c>
      <c r="R799" s="5"/>
      <c r="AV799" s="5"/>
    </row>
    <row r="800" spans="1:48">
      <c r="A800" s="14">
        <v>1</v>
      </c>
      <c r="B800" s="15">
        <v>1025746533</v>
      </c>
      <c r="C800" s="14" t="s">
        <v>1728</v>
      </c>
      <c r="D800" s="14" t="s">
        <v>152</v>
      </c>
      <c r="E800" s="14" t="s">
        <v>1457</v>
      </c>
      <c r="F800" s="16" t="s">
        <v>1729</v>
      </c>
      <c r="G800" s="15" t="s">
        <v>289</v>
      </c>
      <c r="H800" s="14" t="s">
        <v>2382</v>
      </c>
      <c r="I800" s="15">
        <v>5</v>
      </c>
      <c r="J800" s="14" t="s">
        <v>2373</v>
      </c>
      <c r="K800" s="15" t="s">
        <v>9</v>
      </c>
      <c r="L800" s="15">
        <v>2</v>
      </c>
      <c r="M800" s="15">
        <v>4011684993</v>
      </c>
      <c r="N800" s="17"/>
      <c r="O800" s="17">
        <v>850</v>
      </c>
      <c r="P800" s="17"/>
      <c r="Q800" s="17">
        <f t="shared" si="13"/>
        <v>850</v>
      </c>
      <c r="R800" s="5"/>
      <c r="AV800" s="5"/>
    </row>
    <row r="801" spans="1:48">
      <c r="A801" s="14">
        <v>2</v>
      </c>
      <c r="B801" s="15">
        <v>1025842367</v>
      </c>
      <c r="C801" s="14" t="s">
        <v>1095</v>
      </c>
      <c r="D801" s="14" t="s">
        <v>1870</v>
      </c>
      <c r="E801" s="14" t="s">
        <v>1871</v>
      </c>
      <c r="F801" s="16" t="s">
        <v>1872</v>
      </c>
      <c r="G801" s="15" t="s">
        <v>289</v>
      </c>
      <c r="H801" s="14" t="s">
        <v>2382</v>
      </c>
      <c r="I801" s="15">
        <v>5</v>
      </c>
      <c r="J801" s="14" t="s">
        <v>2373</v>
      </c>
      <c r="K801" s="15" t="s">
        <v>9</v>
      </c>
      <c r="L801" s="15">
        <v>2</v>
      </c>
      <c r="M801" s="15">
        <v>4010655787</v>
      </c>
      <c r="N801" s="17"/>
      <c r="O801" s="17">
        <v>850</v>
      </c>
      <c r="P801" s="17"/>
      <c r="Q801" s="17">
        <f t="shared" si="13"/>
        <v>850</v>
      </c>
      <c r="R801" s="5"/>
      <c r="AV801" s="5"/>
    </row>
    <row r="802" spans="1:48">
      <c r="A802" s="14">
        <v>3</v>
      </c>
      <c r="B802" s="15">
        <v>1025663239</v>
      </c>
      <c r="C802" s="14" t="s">
        <v>54</v>
      </c>
      <c r="D802" s="14" t="s">
        <v>931</v>
      </c>
      <c r="E802" s="14" t="s">
        <v>1625</v>
      </c>
      <c r="F802" s="16" t="s">
        <v>1626</v>
      </c>
      <c r="G802" s="15" t="s">
        <v>289</v>
      </c>
      <c r="H802" s="14" t="s">
        <v>2382</v>
      </c>
      <c r="I802" s="15">
        <v>5</v>
      </c>
      <c r="J802" s="14" t="s">
        <v>2373</v>
      </c>
      <c r="K802" s="15" t="s">
        <v>9</v>
      </c>
      <c r="L802" s="15">
        <v>2</v>
      </c>
      <c r="M802" s="15">
        <v>4098932238</v>
      </c>
      <c r="N802" s="17"/>
      <c r="O802" s="17">
        <v>850</v>
      </c>
      <c r="P802" s="17"/>
      <c r="Q802" s="17">
        <f t="shared" si="13"/>
        <v>850</v>
      </c>
      <c r="R802" s="5"/>
      <c r="AV802" s="5"/>
    </row>
    <row r="803" spans="1:48">
      <c r="A803" s="14">
        <v>4</v>
      </c>
      <c r="B803" s="15">
        <v>1025813162</v>
      </c>
      <c r="C803" s="14" t="s">
        <v>33</v>
      </c>
      <c r="D803" s="14" t="s">
        <v>14</v>
      </c>
      <c r="E803" s="14" t="s">
        <v>954</v>
      </c>
      <c r="F803" s="16" t="s">
        <v>1842</v>
      </c>
      <c r="G803" s="15" t="s">
        <v>289</v>
      </c>
      <c r="H803" s="14" t="s">
        <v>2382</v>
      </c>
      <c r="I803" s="15">
        <v>5</v>
      </c>
      <c r="J803" s="14" t="s">
        <v>2373</v>
      </c>
      <c r="K803" s="15" t="s">
        <v>160</v>
      </c>
      <c r="L803" s="15">
        <v>2</v>
      </c>
      <c r="M803" s="15">
        <v>4098746566</v>
      </c>
      <c r="N803" s="17"/>
      <c r="O803" s="17">
        <v>850</v>
      </c>
      <c r="P803" s="17"/>
      <c r="Q803" s="17">
        <f t="shared" si="13"/>
        <v>850</v>
      </c>
      <c r="R803" s="5"/>
      <c r="AV803" s="5"/>
    </row>
    <row r="804" spans="1:48" ht="12.75">
      <c r="M804" s="5"/>
      <c r="N804" s="108">
        <f>SUM(N800:N803)</f>
        <v>0</v>
      </c>
      <c r="O804" s="108">
        <f>SUM(O800:O803)</f>
        <v>3400</v>
      </c>
      <c r="P804" s="108">
        <f>SUM(P800:P803)</f>
        <v>0</v>
      </c>
      <c r="Q804" s="108">
        <f>O804+N804-P804</f>
        <v>3400</v>
      </c>
      <c r="R804" s="5"/>
      <c r="AV804" s="5"/>
    </row>
    <row r="805" spans="1:48">
      <c r="M805" s="5"/>
      <c r="R805" s="5"/>
      <c r="AV805" s="5"/>
    </row>
    <row r="806" spans="1:48" ht="12.75">
      <c r="M806" s="5"/>
      <c r="N806" s="108">
        <f>N804+N799+N787+N762+N751+N730+N387+N139</f>
        <v>21440</v>
      </c>
      <c r="O806" s="108">
        <f>O804+O799+O787+O762+O751+O730+O387+O139</f>
        <v>670713.67000000004</v>
      </c>
      <c r="P806" s="108">
        <f>P804+P799+P787+P762+P751+P730+P387+P139</f>
        <v>7077.5</v>
      </c>
      <c r="Q806" s="108">
        <f>O806+N806-P806</f>
        <v>685076.17</v>
      </c>
      <c r="R806" s="5"/>
      <c r="AV806" s="5"/>
    </row>
    <row r="807" spans="1:48">
      <c r="M807" s="5"/>
      <c r="R807" s="5"/>
      <c r="AV807" s="5"/>
    </row>
    <row r="808" spans="1:48">
      <c r="M808" s="5"/>
      <c r="R808" s="5"/>
      <c r="AV808" s="5"/>
    </row>
    <row r="809" spans="1:48">
      <c r="M809" s="5"/>
      <c r="R809" s="5"/>
      <c r="AV809" s="5"/>
    </row>
    <row r="810" spans="1:48">
      <c r="M810" s="5"/>
      <c r="R810" s="5"/>
      <c r="AV810" s="5"/>
    </row>
    <row r="811" spans="1:48">
      <c r="M811" s="5"/>
      <c r="R811" s="5"/>
      <c r="AV811" s="5"/>
    </row>
    <row r="812" spans="1:48">
      <c r="M812" s="5"/>
      <c r="R812" s="5"/>
      <c r="AV812" s="5"/>
    </row>
    <row r="813" spans="1:48">
      <c r="M813" s="5"/>
      <c r="R813" s="5"/>
      <c r="AV813" s="5"/>
    </row>
    <row r="814" spans="1:48">
      <c r="M814" s="5"/>
      <c r="R814" s="5"/>
      <c r="AV814" s="5"/>
    </row>
    <row r="815" spans="1:48">
      <c r="M815" s="5"/>
      <c r="R815" s="5"/>
      <c r="AV815" s="5"/>
    </row>
    <row r="816" spans="1:48">
      <c r="M816" s="5"/>
      <c r="R816" s="5"/>
      <c r="AV816" s="5"/>
    </row>
    <row r="817" spans="13:48">
      <c r="M817" s="5"/>
      <c r="R817" s="5"/>
      <c r="AV817" s="5"/>
    </row>
    <row r="818" spans="13:48">
      <c r="M818" s="5"/>
      <c r="R818" s="5"/>
      <c r="AV818" s="5"/>
    </row>
    <row r="819" spans="13:48">
      <c r="M819" s="5"/>
      <c r="R819" s="5"/>
      <c r="AV819" s="5"/>
    </row>
    <row r="820" spans="13:48">
      <c r="M820" s="5"/>
      <c r="R820" s="5"/>
      <c r="AV820" s="5"/>
    </row>
    <row r="821" spans="13:48">
      <c r="M821" s="5"/>
      <c r="R821" s="5"/>
      <c r="AV821" s="5"/>
    </row>
    <row r="822" spans="13:48">
      <c r="M822" s="5"/>
      <c r="R822" s="5"/>
      <c r="AV822" s="5"/>
    </row>
    <row r="823" spans="13:48">
      <c r="M823" s="5"/>
      <c r="R823" s="5"/>
      <c r="AV823" s="5"/>
    </row>
    <row r="824" spans="13:48">
      <c r="M824" s="5"/>
      <c r="R824" s="5"/>
      <c r="AV824" s="5"/>
    </row>
    <row r="825" spans="13:48">
      <c r="M825" s="5"/>
      <c r="R825" s="5"/>
      <c r="AV825" s="5"/>
    </row>
    <row r="826" spans="13:48">
      <c r="M826" s="5"/>
      <c r="R826" s="5"/>
      <c r="AV826" s="5"/>
    </row>
    <row r="827" spans="13:48">
      <c r="M827" s="5"/>
      <c r="R827" s="5"/>
      <c r="AV827" s="5"/>
    </row>
    <row r="828" spans="13:48">
      <c r="M828" s="5"/>
      <c r="R828" s="5"/>
      <c r="AV828" s="5"/>
    </row>
    <row r="829" spans="13:48">
      <c r="M829" s="5"/>
      <c r="R829" s="5"/>
      <c r="AV829" s="5"/>
    </row>
    <row r="830" spans="13:48">
      <c r="M830" s="5"/>
      <c r="R830" s="5"/>
      <c r="AV830" s="5"/>
    </row>
    <row r="831" spans="13:48">
      <c r="M831" s="5"/>
      <c r="R831" s="5"/>
      <c r="AV831" s="5"/>
    </row>
    <row r="832" spans="13:48">
      <c r="M832" s="5"/>
      <c r="R832" s="5"/>
      <c r="AV832" s="5"/>
    </row>
    <row r="833" spans="13:48">
      <c r="M833" s="5"/>
      <c r="R833" s="5"/>
      <c r="AV833" s="5"/>
    </row>
    <row r="834" spans="13:48">
      <c r="M834" s="5"/>
      <c r="R834" s="5"/>
      <c r="AV834" s="5"/>
    </row>
    <row r="835" spans="13:48">
      <c r="M835" s="5"/>
      <c r="R835" s="5"/>
      <c r="AV835" s="5"/>
    </row>
    <row r="836" spans="13:48">
      <c r="M836" s="5"/>
      <c r="R836" s="5"/>
      <c r="AV836" s="5"/>
    </row>
    <row r="837" spans="13:48">
      <c r="M837" s="5"/>
      <c r="R837" s="5"/>
      <c r="AV837" s="5"/>
    </row>
    <row r="838" spans="13:48">
      <c r="M838" s="5"/>
      <c r="R838" s="5"/>
      <c r="AV838" s="5"/>
    </row>
    <row r="839" spans="13:48">
      <c r="M839" s="5"/>
      <c r="R839" s="5"/>
      <c r="AV839" s="5"/>
    </row>
    <row r="840" spans="13:48">
      <c r="M840" s="5"/>
      <c r="R840" s="5"/>
      <c r="AV840" s="5"/>
    </row>
    <row r="841" spans="13:48">
      <c r="M841" s="5"/>
      <c r="R841" s="5"/>
      <c r="AV841" s="5"/>
    </row>
    <row r="842" spans="13:48">
      <c r="M842" s="5"/>
      <c r="R842" s="5"/>
      <c r="AV842" s="5"/>
    </row>
    <row r="843" spans="13:48">
      <c r="M843" s="5"/>
      <c r="R843" s="5"/>
      <c r="AV843" s="5"/>
    </row>
    <row r="844" spans="13:48">
      <c r="M844" s="5"/>
      <c r="R844" s="5"/>
      <c r="AV844" s="5"/>
    </row>
    <row r="845" spans="13:48">
      <c r="M845" s="5"/>
      <c r="R845" s="5"/>
      <c r="AV845" s="5"/>
    </row>
    <row r="846" spans="13:48">
      <c r="M846" s="5"/>
      <c r="R846" s="5"/>
      <c r="AV846" s="5"/>
    </row>
    <row r="847" spans="13:48">
      <c r="M847" s="5"/>
      <c r="R847" s="5"/>
      <c r="AV847" s="5"/>
    </row>
    <row r="848" spans="13:48">
      <c r="M848" s="5"/>
      <c r="R848" s="5"/>
      <c r="AV848" s="5"/>
    </row>
    <row r="849" spans="13:48">
      <c r="M849" s="5"/>
      <c r="R849" s="5"/>
      <c r="AV849" s="5"/>
    </row>
    <row r="850" spans="13:48">
      <c r="M850" s="5"/>
      <c r="R850" s="5"/>
      <c r="AV850" s="5"/>
    </row>
    <row r="851" spans="13:48">
      <c r="M851" s="5"/>
      <c r="R851" s="5"/>
      <c r="AV851" s="5"/>
    </row>
    <row r="852" spans="13:48">
      <c r="M852" s="5"/>
      <c r="R852" s="5"/>
      <c r="AV852" s="5"/>
    </row>
    <row r="853" spans="13:48">
      <c r="M853" s="5"/>
      <c r="R853" s="5"/>
      <c r="AV853" s="5"/>
    </row>
    <row r="854" spans="13:48">
      <c r="M854" s="5"/>
      <c r="R854" s="5"/>
      <c r="AV854" s="5"/>
    </row>
    <row r="855" spans="13:48">
      <c r="M855" s="5"/>
      <c r="R855" s="5"/>
      <c r="AV855" s="5"/>
    </row>
    <row r="856" spans="13:48">
      <c r="M856" s="5"/>
      <c r="R856" s="5"/>
      <c r="AV856" s="5"/>
    </row>
    <row r="857" spans="13:48">
      <c r="M857" s="5"/>
      <c r="R857" s="5"/>
      <c r="AV857" s="5"/>
    </row>
    <row r="858" spans="13:48">
      <c r="M858" s="5"/>
      <c r="R858" s="5"/>
      <c r="AV858" s="5"/>
    </row>
    <row r="859" spans="13:48">
      <c r="M859" s="5"/>
      <c r="R859" s="5"/>
      <c r="AV859" s="5"/>
    </row>
    <row r="860" spans="13:48">
      <c r="M860" s="5"/>
      <c r="R860" s="5"/>
      <c r="AV860" s="5"/>
    </row>
    <row r="861" spans="13:48">
      <c r="M861" s="5"/>
      <c r="R861" s="5"/>
      <c r="AV861" s="5"/>
    </row>
    <row r="862" spans="13:48">
      <c r="M862" s="5"/>
      <c r="R862" s="5"/>
      <c r="AV862" s="5"/>
    </row>
    <row r="863" spans="13:48">
      <c r="M863" s="5"/>
      <c r="R863" s="5"/>
      <c r="AV863" s="5"/>
    </row>
    <row r="864" spans="13:48">
      <c r="M864" s="5"/>
      <c r="R864" s="5"/>
      <c r="AV864" s="5"/>
    </row>
    <row r="865" spans="13:48">
      <c r="M865" s="5"/>
      <c r="R865" s="5"/>
      <c r="AV865" s="5"/>
    </row>
    <row r="866" spans="13:48">
      <c r="M866" s="5"/>
      <c r="R866" s="5"/>
      <c r="AV866" s="5"/>
    </row>
    <row r="867" spans="13:48">
      <c r="M867" s="5"/>
      <c r="R867" s="5"/>
      <c r="AV867" s="5"/>
    </row>
    <row r="868" spans="13:48">
      <c r="M868" s="5"/>
      <c r="R868" s="5"/>
      <c r="AV868" s="5"/>
    </row>
    <row r="869" spans="13:48">
      <c r="M869" s="5"/>
      <c r="R869" s="5"/>
      <c r="AV869" s="5"/>
    </row>
    <row r="870" spans="13:48">
      <c r="M870" s="5"/>
      <c r="R870" s="5"/>
      <c r="AV870" s="5"/>
    </row>
    <row r="871" spans="13:48">
      <c r="M871" s="5"/>
      <c r="R871" s="5"/>
      <c r="AV871" s="5"/>
    </row>
    <row r="872" spans="13:48">
      <c r="M872" s="5"/>
      <c r="R872" s="5"/>
      <c r="AV872" s="5"/>
    </row>
    <row r="873" spans="13:48">
      <c r="M873" s="5"/>
      <c r="R873" s="5"/>
      <c r="AV873" s="5"/>
    </row>
    <row r="874" spans="13:48">
      <c r="M874" s="5"/>
      <c r="R874" s="5"/>
      <c r="AV874" s="5"/>
    </row>
    <row r="875" spans="13:48">
      <c r="M875" s="5"/>
      <c r="R875" s="5"/>
      <c r="AV875" s="5"/>
    </row>
    <row r="876" spans="13:48">
      <c r="M876" s="5"/>
      <c r="R876" s="5"/>
      <c r="AV876" s="5"/>
    </row>
    <row r="877" spans="13:48">
      <c r="M877" s="5"/>
      <c r="R877" s="5"/>
      <c r="AV877" s="5"/>
    </row>
    <row r="878" spans="13:48">
      <c r="M878" s="5"/>
      <c r="R878" s="5"/>
      <c r="AV878" s="5"/>
    </row>
    <row r="879" spans="13:48">
      <c r="M879" s="5"/>
      <c r="R879" s="5"/>
      <c r="AV879" s="5"/>
    </row>
    <row r="880" spans="13:48">
      <c r="M880" s="5"/>
      <c r="R880" s="5"/>
      <c r="AV880" s="5"/>
    </row>
    <row r="881" spans="13:48">
      <c r="M881" s="5"/>
      <c r="R881" s="5"/>
      <c r="AV881" s="5"/>
    </row>
    <row r="882" spans="13:48">
      <c r="M882" s="5"/>
      <c r="R882" s="5"/>
      <c r="AV882" s="5"/>
    </row>
    <row r="883" spans="13:48">
      <c r="M883" s="5"/>
      <c r="R883" s="5"/>
      <c r="AV883" s="5"/>
    </row>
    <row r="884" spans="13:48">
      <c r="M884" s="5"/>
      <c r="R884" s="5"/>
      <c r="AV884" s="5"/>
    </row>
    <row r="885" spans="13:48">
      <c r="M885" s="5"/>
      <c r="R885" s="5"/>
      <c r="AV885" s="5"/>
    </row>
    <row r="886" spans="13:48">
      <c r="M886" s="5"/>
      <c r="R886" s="5"/>
      <c r="AV886" s="5"/>
    </row>
    <row r="887" spans="13:48">
      <c r="M887" s="5"/>
      <c r="R887" s="5"/>
      <c r="AV887" s="5"/>
    </row>
    <row r="888" spans="13:48">
      <c r="M888" s="5"/>
      <c r="R888" s="5"/>
      <c r="AV888" s="5"/>
    </row>
    <row r="889" spans="13:48">
      <c r="M889" s="5"/>
      <c r="R889" s="5"/>
      <c r="AV889" s="5"/>
    </row>
    <row r="890" spans="13:48">
      <c r="M890" s="5"/>
      <c r="R890" s="5"/>
      <c r="AV890" s="5"/>
    </row>
    <row r="891" spans="13:48">
      <c r="M891" s="5"/>
      <c r="R891" s="5"/>
      <c r="AV891" s="5"/>
    </row>
    <row r="892" spans="13:48">
      <c r="M892" s="5"/>
      <c r="R892" s="5"/>
      <c r="AV892" s="5"/>
    </row>
    <row r="893" spans="13:48">
      <c r="M893" s="5"/>
      <c r="R893" s="5"/>
      <c r="AV893" s="5"/>
    </row>
    <row r="894" spans="13:48">
      <c r="M894" s="5"/>
      <c r="R894" s="5"/>
      <c r="AV894" s="5"/>
    </row>
    <row r="895" spans="13:48">
      <c r="M895" s="5"/>
      <c r="R895" s="5"/>
      <c r="AV895" s="5"/>
    </row>
    <row r="896" spans="13:48">
      <c r="M896" s="5"/>
      <c r="R896" s="5"/>
      <c r="AV896" s="5"/>
    </row>
    <row r="897" spans="11:48">
      <c r="M897" s="5"/>
      <c r="R897" s="5"/>
      <c r="AV897" s="5"/>
    </row>
    <row r="898" spans="11:48">
      <c r="M898" s="5"/>
      <c r="R898" s="5"/>
      <c r="AV898" s="5"/>
    </row>
    <row r="899" spans="11:48">
      <c r="M899" s="5"/>
      <c r="R899" s="5"/>
      <c r="AV899" s="5"/>
    </row>
    <row r="900" spans="11:48">
      <c r="M900" s="5"/>
      <c r="R900" s="5"/>
      <c r="AV900" s="5"/>
    </row>
    <row r="901" spans="11:48">
      <c r="M901" s="5"/>
      <c r="R901" s="5"/>
      <c r="AV901" s="5"/>
    </row>
    <row r="902" spans="11:48">
      <c r="M902" s="5"/>
      <c r="R902" s="5"/>
      <c r="AV902" s="5"/>
    </row>
    <row r="903" spans="11:48">
      <c r="M903" s="5"/>
      <c r="R903" s="5"/>
      <c r="AV903" s="5"/>
    </row>
    <row r="904" spans="11:48">
      <c r="K904" s="12"/>
      <c r="AA904" s="12"/>
      <c r="AB904" s="12"/>
      <c r="AT904" s="12"/>
    </row>
    <row r="905" spans="11:48">
      <c r="K905" s="12"/>
      <c r="AA905" s="12"/>
      <c r="AB905" s="12"/>
      <c r="AT905" s="12"/>
    </row>
    <row r="906" spans="11:48">
      <c r="K906" s="12"/>
      <c r="AA906" s="12"/>
      <c r="AB906" s="12"/>
      <c r="AT906" s="12"/>
    </row>
    <row r="907" spans="11:48">
      <c r="K907" s="12"/>
      <c r="AA907" s="12"/>
      <c r="AB907" s="12"/>
      <c r="AT907" s="12"/>
    </row>
    <row r="908" spans="11:48">
      <c r="K908" s="12"/>
      <c r="AA908" s="12"/>
      <c r="AB908" s="12"/>
      <c r="AT908" s="12"/>
    </row>
    <row r="909" spans="11:48">
      <c r="K909" s="12"/>
      <c r="AA909" s="12"/>
      <c r="AB909" s="12"/>
      <c r="AT909" s="12"/>
    </row>
    <row r="910" spans="11:48">
      <c r="K910" s="12"/>
      <c r="AA910" s="12"/>
      <c r="AB910" s="12"/>
      <c r="AT910" s="12"/>
    </row>
    <row r="911" spans="11:48">
      <c r="K911" s="12"/>
      <c r="AA911" s="12"/>
      <c r="AB911" s="12"/>
      <c r="AT911" s="12"/>
    </row>
    <row r="912" spans="11:48">
      <c r="K912" s="12"/>
      <c r="AA912" s="12"/>
      <c r="AB912" s="12"/>
      <c r="AT912" s="12"/>
    </row>
    <row r="913" spans="11:46">
      <c r="K913" s="12"/>
      <c r="AA913" s="12"/>
      <c r="AB913" s="12"/>
      <c r="AT913" s="12"/>
    </row>
    <row r="914" spans="11:46">
      <c r="K914" s="12"/>
      <c r="AA914" s="12"/>
      <c r="AB914" s="12"/>
      <c r="AT914" s="12"/>
    </row>
    <row r="915" spans="11:46">
      <c r="K915" s="12"/>
      <c r="AA915" s="12"/>
      <c r="AB915" s="12"/>
      <c r="AT915" s="12"/>
    </row>
    <row r="916" spans="11:46">
      <c r="K916" s="12"/>
      <c r="AA916" s="12"/>
      <c r="AB916" s="12"/>
      <c r="AT916" s="12"/>
    </row>
    <row r="917" spans="11:46">
      <c r="K917" s="12"/>
      <c r="AA917" s="12"/>
      <c r="AB917" s="12"/>
      <c r="AT917" s="12"/>
    </row>
    <row r="918" spans="11:46">
      <c r="K918" s="12"/>
      <c r="AA918" s="12"/>
      <c r="AB918" s="12"/>
      <c r="AT918" s="12"/>
    </row>
    <row r="919" spans="11:46">
      <c r="K919" s="12"/>
      <c r="AA919" s="12"/>
      <c r="AB919" s="12"/>
      <c r="AT919" s="12"/>
    </row>
    <row r="920" spans="11:46">
      <c r="K920" s="12"/>
      <c r="AA920" s="12"/>
      <c r="AB920" s="12"/>
      <c r="AT920" s="12"/>
    </row>
    <row r="921" spans="11:46">
      <c r="K921" s="12"/>
      <c r="AA921" s="12"/>
      <c r="AB921" s="12"/>
      <c r="AT921" s="12"/>
    </row>
    <row r="922" spans="11:46">
      <c r="K922" s="12"/>
      <c r="AA922" s="12"/>
      <c r="AB922" s="12"/>
      <c r="AT922" s="12"/>
    </row>
    <row r="923" spans="11:46">
      <c r="K923" s="12"/>
      <c r="AA923" s="12"/>
      <c r="AB923" s="12"/>
      <c r="AT923" s="12"/>
    </row>
    <row r="924" spans="11:46">
      <c r="K924" s="12"/>
      <c r="AA924" s="12"/>
      <c r="AB924" s="12"/>
      <c r="AT924" s="12"/>
    </row>
    <row r="925" spans="11:46">
      <c r="K925" s="12"/>
      <c r="AA925" s="12"/>
      <c r="AB925" s="12"/>
      <c r="AT925" s="12"/>
    </row>
    <row r="926" spans="11:46">
      <c r="K926" s="12"/>
      <c r="AA926" s="12"/>
      <c r="AB926" s="12"/>
      <c r="AT926" s="12"/>
    </row>
    <row r="927" spans="11:46">
      <c r="K927" s="12"/>
      <c r="AA927" s="12"/>
      <c r="AB927" s="12"/>
      <c r="AT927" s="12"/>
    </row>
    <row r="928" spans="11:46">
      <c r="K928" s="12"/>
      <c r="AA928" s="12"/>
      <c r="AB928" s="12"/>
      <c r="AT928" s="12"/>
    </row>
    <row r="929" spans="11:46">
      <c r="K929" s="12"/>
      <c r="AA929" s="12"/>
      <c r="AB929" s="12"/>
      <c r="AT929" s="12"/>
    </row>
    <row r="930" spans="11:46">
      <c r="K930" s="12"/>
      <c r="AA930" s="12"/>
      <c r="AB930" s="12"/>
      <c r="AT930" s="12"/>
    </row>
    <row r="931" spans="11:46">
      <c r="K931" s="12"/>
      <c r="AA931" s="12"/>
      <c r="AB931" s="12"/>
      <c r="AT931" s="12"/>
    </row>
    <row r="932" spans="11:46">
      <c r="K932" s="12"/>
      <c r="AA932" s="12"/>
      <c r="AB932" s="12"/>
      <c r="AT932" s="12"/>
    </row>
    <row r="933" spans="11:46">
      <c r="K933" s="12"/>
      <c r="AA933" s="12"/>
      <c r="AB933" s="12"/>
      <c r="AT933" s="12"/>
    </row>
    <row r="934" spans="11:46">
      <c r="K934" s="12"/>
      <c r="AA934" s="12"/>
      <c r="AB934" s="12"/>
      <c r="AT934" s="12"/>
    </row>
    <row r="935" spans="11:46">
      <c r="K935" s="12"/>
      <c r="AA935" s="12"/>
      <c r="AB935" s="12"/>
      <c r="AT935" s="12"/>
    </row>
    <row r="936" spans="11:46">
      <c r="K936" s="12"/>
      <c r="AA936" s="12"/>
      <c r="AB936" s="12"/>
      <c r="AT936" s="12"/>
    </row>
    <row r="937" spans="11:46">
      <c r="K937" s="12"/>
      <c r="AA937" s="12"/>
      <c r="AB937" s="12"/>
      <c r="AT937" s="12"/>
    </row>
    <row r="938" spans="11:46">
      <c r="K938" s="12"/>
      <c r="AA938" s="12"/>
      <c r="AB938" s="12"/>
      <c r="AT938" s="12"/>
    </row>
    <row r="939" spans="11:46">
      <c r="K939" s="12"/>
      <c r="AA939" s="12"/>
      <c r="AB939" s="12"/>
      <c r="AT939" s="12"/>
    </row>
    <row r="940" spans="11:46">
      <c r="K940" s="12"/>
      <c r="AA940" s="12"/>
      <c r="AB940" s="12"/>
      <c r="AT940" s="12"/>
    </row>
    <row r="941" spans="11:46">
      <c r="K941" s="12"/>
      <c r="AA941" s="12"/>
      <c r="AB941" s="12"/>
      <c r="AT941" s="12"/>
    </row>
    <row r="942" spans="11:46">
      <c r="K942" s="12"/>
      <c r="AA942" s="12"/>
      <c r="AB942" s="12"/>
      <c r="AT942" s="12"/>
    </row>
    <row r="943" spans="11:46">
      <c r="K943" s="12"/>
      <c r="AA943" s="12"/>
      <c r="AB943" s="12"/>
      <c r="AT943" s="12"/>
    </row>
    <row r="944" spans="11:46">
      <c r="K944" s="12"/>
      <c r="AA944" s="12"/>
      <c r="AB944" s="12"/>
      <c r="AT944" s="12"/>
    </row>
    <row r="945" spans="11:46">
      <c r="K945" s="12"/>
      <c r="AA945" s="12"/>
      <c r="AB945" s="12"/>
      <c r="AT945" s="12"/>
    </row>
    <row r="946" spans="11:46">
      <c r="K946" s="12"/>
      <c r="AA946" s="12"/>
      <c r="AB946" s="12"/>
      <c r="AT946" s="12"/>
    </row>
    <row r="947" spans="11:46">
      <c r="K947" s="12"/>
      <c r="AA947" s="12"/>
      <c r="AB947" s="12"/>
      <c r="AT947" s="12"/>
    </row>
    <row r="948" spans="11:46">
      <c r="K948" s="12"/>
      <c r="AA948" s="12"/>
      <c r="AB948" s="12"/>
      <c r="AT948" s="12"/>
    </row>
    <row r="949" spans="11:46">
      <c r="K949" s="12"/>
      <c r="AA949" s="12"/>
      <c r="AB949" s="12"/>
      <c r="AT949" s="12"/>
    </row>
    <row r="950" spans="11:46">
      <c r="K950" s="12"/>
      <c r="AA950" s="12"/>
      <c r="AB950" s="12"/>
      <c r="AT950" s="12"/>
    </row>
    <row r="951" spans="11:46">
      <c r="K951" s="12"/>
      <c r="AA951" s="12"/>
      <c r="AB951" s="12"/>
      <c r="AT951" s="12"/>
    </row>
    <row r="952" spans="11:46">
      <c r="K952" s="12"/>
      <c r="AA952" s="12"/>
      <c r="AB952" s="12"/>
      <c r="AT952" s="12"/>
    </row>
    <row r="953" spans="11:46">
      <c r="K953" s="12"/>
      <c r="AA953" s="12"/>
      <c r="AB953" s="12"/>
      <c r="AT953" s="12"/>
    </row>
    <row r="954" spans="11:46">
      <c r="K954" s="12"/>
      <c r="AA954" s="12"/>
      <c r="AB954" s="12"/>
      <c r="AT954" s="12"/>
    </row>
    <row r="955" spans="11:46">
      <c r="K955" s="12"/>
      <c r="AA955" s="12"/>
      <c r="AB955" s="12"/>
      <c r="AT955" s="12"/>
    </row>
    <row r="956" spans="11:46">
      <c r="K956" s="12"/>
      <c r="AA956" s="12"/>
      <c r="AB956" s="12"/>
      <c r="AT956" s="12"/>
    </row>
    <row r="957" spans="11:46">
      <c r="K957" s="12"/>
      <c r="AA957" s="12"/>
      <c r="AB957" s="12"/>
      <c r="AT957" s="12"/>
    </row>
    <row r="958" spans="11:46">
      <c r="K958" s="12"/>
      <c r="AA958" s="12"/>
      <c r="AB958" s="12"/>
      <c r="AT958" s="12"/>
    </row>
    <row r="959" spans="11:46">
      <c r="K959" s="12"/>
      <c r="AA959" s="12"/>
      <c r="AB959" s="12"/>
      <c r="AT959" s="12"/>
    </row>
    <row r="960" spans="11:46">
      <c r="K960" s="12"/>
      <c r="AA960" s="12"/>
      <c r="AB960" s="12"/>
      <c r="AT960" s="12"/>
    </row>
    <row r="961" spans="11:46">
      <c r="K961" s="12"/>
      <c r="AA961" s="12"/>
      <c r="AB961" s="12"/>
      <c r="AT961" s="12"/>
    </row>
    <row r="962" spans="11:46">
      <c r="K962" s="12"/>
      <c r="AA962" s="12"/>
      <c r="AB962" s="12"/>
      <c r="AT962" s="12"/>
    </row>
    <row r="963" spans="11:46">
      <c r="K963" s="12"/>
      <c r="AA963" s="12"/>
      <c r="AB963" s="12"/>
      <c r="AT963" s="12"/>
    </row>
    <row r="964" spans="11:46">
      <c r="K964" s="12"/>
      <c r="AA964" s="12"/>
      <c r="AB964" s="12"/>
      <c r="AT964" s="12"/>
    </row>
    <row r="965" spans="11:46">
      <c r="K965" s="12"/>
      <c r="AA965" s="12"/>
      <c r="AB965" s="12"/>
      <c r="AT965" s="12"/>
    </row>
    <row r="966" spans="11:46">
      <c r="K966" s="12"/>
      <c r="AA966" s="12"/>
      <c r="AB966" s="12"/>
      <c r="AT966" s="12"/>
    </row>
    <row r="967" spans="11:46">
      <c r="K967" s="12"/>
      <c r="AA967" s="12"/>
      <c r="AB967" s="12"/>
      <c r="AT967" s="12"/>
    </row>
    <row r="968" spans="11:46">
      <c r="K968" s="12"/>
      <c r="AA968" s="12"/>
      <c r="AB968" s="12"/>
      <c r="AT968" s="12"/>
    </row>
    <row r="969" spans="11:46">
      <c r="K969" s="12"/>
      <c r="AA969" s="12"/>
      <c r="AB969" s="12"/>
      <c r="AT969" s="12"/>
    </row>
    <row r="970" spans="11:46">
      <c r="K970" s="12"/>
      <c r="AA970" s="12"/>
      <c r="AB970" s="12"/>
      <c r="AT970" s="12"/>
    </row>
    <row r="971" spans="11:46">
      <c r="K971" s="12"/>
      <c r="AA971" s="12"/>
      <c r="AB971" s="12"/>
      <c r="AT971" s="12"/>
    </row>
    <row r="972" spans="11:46">
      <c r="K972" s="12"/>
      <c r="AA972" s="12"/>
      <c r="AB972" s="12"/>
      <c r="AT972" s="12"/>
    </row>
    <row r="973" spans="11:46">
      <c r="K973" s="12"/>
      <c r="AA973" s="12"/>
      <c r="AB973" s="12"/>
      <c r="AT973" s="12"/>
    </row>
    <row r="974" spans="11:46">
      <c r="K974" s="12"/>
      <c r="AA974" s="12"/>
      <c r="AB974" s="12"/>
      <c r="AT974" s="12"/>
    </row>
    <row r="975" spans="11:46">
      <c r="K975" s="12"/>
      <c r="AA975" s="12"/>
      <c r="AB975" s="12"/>
      <c r="AT975" s="12"/>
    </row>
    <row r="976" spans="11:46">
      <c r="K976" s="12"/>
      <c r="AA976" s="12"/>
      <c r="AB976" s="12"/>
      <c r="AT976" s="12"/>
    </row>
    <row r="977" spans="11:46">
      <c r="K977" s="12"/>
      <c r="AA977" s="12"/>
      <c r="AB977" s="12"/>
      <c r="AT977" s="12"/>
    </row>
    <row r="978" spans="11:46">
      <c r="K978" s="12"/>
      <c r="AA978" s="12"/>
      <c r="AB978" s="12"/>
      <c r="AT978" s="12"/>
    </row>
    <row r="979" spans="11:46">
      <c r="K979" s="12"/>
      <c r="AA979" s="12"/>
      <c r="AB979" s="12"/>
      <c r="AT979" s="12"/>
    </row>
    <row r="980" spans="11:46">
      <c r="K980" s="12"/>
      <c r="AA980" s="12"/>
      <c r="AB980" s="12"/>
      <c r="AT980" s="12"/>
    </row>
    <row r="981" spans="11:46">
      <c r="K981" s="12"/>
      <c r="AA981" s="12"/>
      <c r="AB981" s="12"/>
      <c r="AT981" s="12"/>
    </row>
    <row r="982" spans="11:46">
      <c r="K982" s="12"/>
      <c r="AA982" s="12"/>
      <c r="AB982" s="12"/>
      <c r="AT982" s="12"/>
    </row>
    <row r="983" spans="11:46">
      <c r="K983" s="12"/>
      <c r="AA983" s="12"/>
      <c r="AB983" s="12"/>
      <c r="AT983" s="12"/>
    </row>
    <row r="984" spans="11:46">
      <c r="K984" s="12"/>
      <c r="AA984" s="12"/>
      <c r="AB984" s="12"/>
      <c r="AT984" s="12"/>
    </row>
    <row r="985" spans="11:46">
      <c r="K985" s="12"/>
      <c r="AA985" s="12"/>
      <c r="AB985" s="12"/>
      <c r="AT985" s="12"/>
    </row>
    <row r="986" spans="11:46">
      <c r="K986" s="12"/>
      <c r="AA986" s="12"/>
      <c r="AB986" s="12"/>
      <c r="AT986" s="12"/>
    </row>
    <row r="987" spans="11:46">
      <c r="K987" s="12"/>
      <c r="AA987" s="12"/>
      <c r="AB987" s="12"/>
      <c r="AT987" s="12"/>
    </row>
    <row r="988" spans="11:46">
      <c r="K988" s="12"/>
      <c r="AA988" s="12"/>
      <c r="AB988" s="12"/>
      <c r="AT988" s="12"/>
    </row>
    <row r="989" spans="11:46">
      <c r="K989" s="12"/>
      <c r="AA989" s="12"/>
      <c r="AB989" s="12"/>
      <c r="AT989" s="12"/>
    </row>
    <row r="990" spans="11:46">
      <c r="K990" s="12"/>
      <c r="AA990" s="12"/>
      <c r="AB990" s="12"/>
      <c r="AT990" s="12"/>
    </row>
    <row r="991" spans="11:46">
      <c r="K991" s="12"/>
      <c r="AA991" s="12"/>
      <c r="AB991" s="12"/>
      <c r="AT991" s="12"/>
    </row>
    <row r="992" spans="11:46">
      <c r="K992" s="12"/>
      <c r="AA992" s="12"/>
      <c r="AB992" s="12"/>
      <c r="AT992" s="12"/>
    </row>
    <row r="993" spans="11:46">
      <c r="K993" s="12"/>
      <c r="AA993" s="12"/>
      <c r="AB993" s="12"/>
      <c r="AT993" s="12"/>
    </row>
    <row r="994" spans="11:46">
      <c r="K994" s="12"/>
      <c r="AA994" s="12"/>
      <c r="AB994" s="12"/>
      <c r="AT994" s="12"/>
    </row>
    <row r="995" spans="11:46">
      <c r="K995" s="12"/>
      <c r="AA995" s="12"/>
      <c r="AB995" s="12"/>
      <c r="AT995" s="12"/>
    </row>
    <row r="996" spans="11:46">
      <c r="K996" s="12"/>
      <c r="AA996" s="12"/>
      <c r="AB996" s="12"/>
      <c r="AT996" s="12"/>
    </row>
    <row r="997" spans="11:46">
      <c r="K997" s="12"/>
      <c r="AA997" s="12"/>
      <c r="AB997" s="12"/>
      <c r="AT997" s="12"/>
    </row>
    <row r="998" spans="11:46">
      <c r="K998" s="12"/>
      <c r="AA998" s="12"/>
      <c r="AB998" s="12"/>
      <c r="AT998" s="12"/>
    </row>
    <row r="999" spans="11:46">
      <c r="K999" s="12"/>
      <c r="AA999" s="12"/>
      <c r="AB999" s="12"/>
      <c r="AT999" s="12"/>
    </row>
    <row r="1000" spans="11:46">
      <c r="K1000" s="12"/>
      <c r="AA1000" s="12"/>
      <c r="AB1000" s="12"/>
      <c r="AT1000" s="12"/>
    </row>
    <row r="1001" spans="11:46">
      <c r="K1001" s="12"/>
      <c r="AA1001" s="12"/>
      <c r="AB1001" s="12"/>
      <c r="AT1001" s="12"/>
    </row>
    <row r="1002" spans="11:46">
      <c r="K1002" s="12"/>
      <c r="AA1002" s="12"/>
      <c r="AB1002" s="12"/>
      <c r="AT1002" s="12"/>
    </row>
    <row r="1003" spans="11:46">
      <c r="K1003" s="12"/>
      <c r="AA1003" s="12"/>
      <c r="AB1003" s="12"/>
      <c r="AT1003" s="12"/>
    </row>
    <row r="1004" spans="11:46">
      <c r="K1004" s="12"/>
      <c r="AA1004" s="12"/>
      <c r="AB1004" s="12"/>
      <c r="AT1004" s="12"/>
    </row>
    <row r="1005" spans="11:46">
      <c r="K1005" s="12"/>
      <c r="AA1005" s="12"/>
      <c r="AB1005" s="12"/>
      <c r="AT1005" s="12"/>
    </row>
    <row r="1006" spans="11:46">
      <c r="K1006" s="12"/>
      <c r="AA1006" s="12"/>
      <c r="AB1006" s="12"/>
      <c r="AT1006" s="12"/>
    </row>
    <row r="1007" spans="11:46">
      <c r="K1007" s="12"/>
      <c r="AA1007" s="12"/>
      <c r="AB1007" s="12"/>
      <c r="AT1007" s="12"/>
    </row>
    <row r="1008" spans="11:46">
      <c r="K1008" s="12"/>
      <c r="AA1008" s="12"/>
      <c r="AB1008" s="12"/>
      <c r="AT1008" s="12"/>
    </row>
    <row r="1009" spans="11:46">
      <c r="K1009" s="12"/>
      <c r="AA1009" s="12"/>
      <c r="AB1009" s="12"/>
      <c r="AT1009" s="12"/>
    </row>
    <row r="1010" spans="11:46">
      <c r="K1010" s="12"/>
      <c r="AA1010" s="12"/>
      <c r="AB1010" s="12"/>
      <c r="AT1010" s="12"/>
    </row>
    <row r="1011" spans="11:46">
      <c r="K1011" s="12"/>
      <c r="AA1011" s="12"/>
      <c r="AB1011" s="12"/>
      <c r="AT1011" s="12"/>
    </row>
    <row r="1012" spans="11:46">
      <c r="K1012" s="12"/>
      <c r="AA1012" s="12"/>
      <c r="AB1012" s="12"/>
      <c r="AT1012" s="12"/>
    </row>
    <row r="1013" spans="11:46">
      <c r="K1013" s="12"/>
      <c r="AA1013" s="12"/>
      <c r="AB1013" s="12"/>
      <c r="AT1013" s="12"/>
    </row>
    <row r="1014" spans="11:46">
      <c r="K1014" s="12"/>
      <c r="AA1014" s="12"/>
      <c r="AB1014" s="12"/>
      <c r="AT1014" s="12"/>
    </row>
    <row r="1015" spans="11:46">
      <c r="K1015" s="12"/>
      <c r="AA1015" s="12"/>
      <c r="AB1015" s="12"/>
      <c r="AT1015" s="12"/>
    </row>
    <row r="1016" spans="11:46">
      <c r="K1016" s="12"/>
      <c r="AA1016" s="12"/>
      <c r="AB1016" s="12"/>
      <c r="AT1016" s="12"/>
    </row>
    <row r="1017" spans="11:46">
      <c r="K1017" s="12"/>
      <c r="AA1017" s="12"/>
      <c r="AB1017" s="12"/>
      <c r="AT1017" s="12"/>
    </row>
    <row r="1018" spans="11:46">
      <c r="K1018" s="12"/>
      <c r="AA1018" s="12"/>
      <c r="AB1018" s="12"/>
      <c r="AT1018" s="12"/>
    </row>
    <row r="1019" spans="11:46">
      <c r="K1019" s="12"/>
      <c r="AA1019" s="12"/>
      <c r="AB1019" s="12"/>
      <c r="AT1019" s="12"/>
    </row>
    <row r="1020" spans="11:46">
      <c r="K1020" s="12"/>
      <c r="AA1020" s="12"/>
      <c r="AB1020" s="12"/>
      <c r="AT1020" s="12"/>
    </row>
    <row r="1021" spans="11:46">
      <c r="K1021" s="12"/>
      <c r="AA1021" s="12"/>
      <c r="AB1021" s="12"/>
      <c r="AT1021" s="12"/>
    </row>
    <row r="1022" spans="11:46">
      <c r="K1022" s="12"/>
      <c r="AA1022" s="12"/>
      <c r="AB1022" s="12"/>
      <c r="AT1022" s="12"/>
    </row>
    <row r="1023" spans="11:46">
      <c r="K1023" s="12"/>
      <c r="AA1023" s="12"/>
      <c r="AB1023" s="12"/>
      <c r="AT1023" s="12"/>
    </row>
    <row r="1024" spans="11:46">
      <c r="K1024" s="12"/>
      <c r="AA1024" s="12"/>
      <c r="AB1024" s="12"/>
      <c r="AT1024" s="12"/>
    </row>
    <row r="1025" spans="11:46">
      <c r="K1025" s="12"/>
      <c r="AA1025" s="12"/>
      <c r="AB1025" s="12"/>
      <c r="AT1025" s="12"/>
    </row>
    <row r="1026" spans="11:46">
      <c r="K1026" s="12"/>
      <c r="AA1026" s="12"/>
      <c r="AB1026" s="12"/>
      <c r="AT1026" s="12"/>
    </row>
    <row r="1027" spans="11:46">
      <c r="K1027" s="12"/>
      <c r="AA1027" s="12"/>
      <c r="AB1027" s="12"/>
      <c r="AT1027" s="12"/>
    </row>
    <row r="1028" spans="11:46">
      <c r="K1028" s="12"/>
      <c r="AA1028" s="12"/>
      <c r="AB1028" s="12"/>
      <c r="AT1028" s="12"/>
    </row>
    <row r="1029" spans="11:46">
      <c r="K1029" s="12"/>
      <c r="AA1029" s="12"/>
      <c r="AB1029" s="12"/>
      <c r="AT1029" s="12"/>
    </row>
    <row r="1030" spans="11:46">
      <c r="K1030" s="12"/>
      <c r="AA1030" s="12"/>
      <c r="AB1030" s="12"/>
      <c r="AT1030" s="12"/>
    </row>
    <row r="1031" spans="11:46">
      <c r="K1031" s="12"/>
      <c r="AA1031" s="12"/>
      <c r="AB1031" s="12"/>
      <c r="AT1031" s="12"/>
    </row>
    <row r="1032" spans="11:46">
      <c r="K1032" s="12"/>
      <c r="AA1032" s="12"/>
      <c r="AB1032" s="12"/>
      <c r="AT1032" s="12"/>
    </row>
    <row r="1033" spans="11:46">
      <c r="K1033" s="12"/>
      <c r="AA1033" s="12"/>
      <c r="AB1033" s="12"/>
      <c r="AT1033" s="12"/>
    </row>
  </sheetData>
  <sortState ref="B3:BM788">
    <sortCondition ref="G3:G788"/>
    <sortCondition ref="C3:C788"/>
    <sortCondition ref="D3:D788"/>
    <sortCondition ref="E3:E788"/>
  </sortState>
  <printOptions horizontalCentered="1"/>
  <pageMargins left="0.15748031496062992" right="0.15748031496062992" top="0.68" bottom="1.0236220472440944" header="0.42" footer="0.15748031496062992"/>
  <pageSetup paperSize="9" scale="70" orientation="landscape" r:id="rId1"/>
  <headerFooter>
    <oddHeader>&amp;C&amp;"-,Negrita"&amp;16PLANILLA DE INCENTIVOS LABORALES DE LAS INSTITUCIONES EDUCATIVAS CORRESPONDIENTE AL MES DE DICIEMBRE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J17"/>
  <sheetViews>
    <sheetView tabSelected="1" workbookViewId="0">
      <selection activeCell="J9" sqref="J9"/>
    </sheetView>
  </sheetViews>
  <sheetFormatPr baseColWidth="10" defaultRowHeight="15"/>
  <cols>
    <col min="1" max="1" width="7" customWidth="1"/>
    <col min="3" max="3" width="11.5703125" customWidth="1"/>
    <col min="4" max="4" width="37.7109375" customWidth="1"/>
    <col min="5" max="5" width="14.5703125" customWidth="1"/>
    <col min="6" max="6" width="13.42578125" customWidth="1"/>
    <col min="7" max="7" width="14.5703125" customWidth="1"/>
    <col min="8" max="8" width="5.42578125" customWidth="1"/>
    <col min="257" max="257" width="7" customWidth="1"/>
    <col min="259" max="259" width="11.5703125" customWidth="1"/>
    <col min="260" max="260" width="37.7109375" customWidth="1"/>
    <col min="261" max="261" width="14.5703125" customWidth="1"/>
    <col min="262" max="262" width="13.42578125" customWidth="1"/>
    <col min="263" max="263" width="14.5703125" customWidth="1"/>
    <col min="264" max="264" width="5.42578125" customWidth="1"/>
    <col min="513" max="513" width="7" customWidth="1"/>
    <col min="515" max="515" width="11.5703125" customWidth="1"/>
    <col min="516" max="516" width="37.7109375" customWidth="1"/>
    <col min="517" max="517" width="14.5703125" customWidth="1"/>
    <col min="518" max="518" width="13.42578125" customWidth="1"/>
    <col min="519" max="519" width="14.5703125" customWidth="1"/>
    <col min="520" max="520" width="5.42578125" customWidth="1"/>
    <col min="769" max="769" width="7" customWidth="1"/>
    <col min="771" max="771" width="11.5703125" customWidth="1"/>
    <col min="772" max="772" width="37.7109375" customWidth="1"/>
    <col min="773" max="773" width="14.5703125" customWidth="1"/>
    <col min="774" max="774" width="13.42578125" customWidth="1"/>
    <col min="775" max="775" width="14.5703125" customWidth="1"/>
    <col min="776" max="776" width="5.42578125" customWidth="1"/>
    <col min="1025" max="1025" width="7" customWidth="1"/>
    <col min="1027" max="1027" width="11.5703125" customWidth="1"/>
    <col min="1028" max="1028" width="37.7109375" customWidth="1"/>
    <col min="1029" max="1029" width="14.5703125" customWidth="1"/>
    <col min="1030" max="1030" width="13.42578125" customWidth="1"/>
    <col min="1031" max="1031" width="14.5703125" customWidth="1"/>
    <col min="1032" max="1032" width="5.42578125" customWidth="1"/>
    <col min="1281" max="1281" width="7" customWidth="1"/>
    <col min="1283" max="1283" width="11.5703125" customWidth="1"/>
    <col min="1284" max="1284" width="37.7109375" customWidth="1"/>
    <col min="1285" max="1285" width="14.5703125" customWidth="1"/>
    <col min="1286" max="1286" width="13.42578125" customWidth="1"/>
    <col min="1287" max="1287" width="14.5703125" customWidth="1"/>
    <col min="1288" max="1288" width="5.42578125" customWidth="1"/>
    <col min="1537" max="1537" width="7" customWidth="1"/>
    <col min="1539" max="1539" width="11.5703125" customWidth="1"/>
    <col min="1540" max="1540" width="37.7109375" customWidth="1"/>
    <col min="1541" max="1541" width="14.5703125" customWidth="1"/>
    <col min="1542" max="1542" width="13.42578125" customWidth="1"/>
    <col min="1543" max="1543" width="14.5703125" customWidth="1"/>
    <col min="1544" max="1544" width="5.42578125" customWidth="1"/>
    <col min="1793" max="1793" width="7" customWidth="1"/>
    <col min="1795" max="1795" width="11.5703125" customWidth="1"/>
    <col min="1796" max="1796" width="37.7109375" customWidth="1"/>
    <col min="1797" max="1797" width="14.5703125" customWidth="1"/>
    <col min="1798" max="1798" width="13.42578125" customWidth="1"/>
    <col min="1799" max="1799" width="14.5703125" customWidth="1"/>
    <col min="1800" max="1800" width="5.42578125" customWidth="1"/>
    <col min="2049" max="2049" width="7" customWidth="1"/>
    <col min="2051" max="2051" width="11.5703125" customWidth="1"/>
    <col min="2052" max="2052" width="37.7109375" customWidth="1"/>
    <col min="2053" max="2053" width="14.5703125" customWidth="1"/>
    <col min="2054" max="2054" width="13.42578125" customWidth="1"/>
    <col min="2055" max="2055" width="14.5703125" customWidth="1"/>
    <col min="2056" max="2056" width="5.42578125" customWidth="1"/>
    <col min="2305" max="2305" width="7" customWidth="1"/>
    <col min="2307" max="2307" width="11.5703125" customWidth="1"/>
    <col min="2308" max="2308" width="37.7109375" customWidth="1"/>
    <col min="2309" max="2309" width="14.5703125" customWidth="1"/>
    <col min="2310" max="2310" width="13.42578125" customWidth="1"/>
    <col min="2311" max="2311" width="14.5703125" customWidth="1"/>
    <col min="2312" max="2312" width="5.42578125" customWidth="1"/>
    <col min="2561" max="2561" width="7" customWidth="1"/>
    <col min="2563" max="2563" width="11.5703125" customWidth="1"/>
    <col min="2564" max="2564" width="37.7109375" customWidth="1"/>
    <col min="2565" max="2565" width="14.5703125" customWidth="1"/>
    <col min="2566" max="2566" width="13.42578125" customWidth="1"/>
    <col min="2567" max="2567" width="14.5703125" customWidth="1"/>
    <col min="2568" max="2568" width="5.42578125" customWidth="1"/>
    <col min="2817" max="2817" width="7" customWidth="1"/>
    <col min="2819" max="2819" width="11.5703125" customWidth="1"/>
    <col min="2820" max="2820" width="37.7109375" customWidth="1"/>
    <col min="2821" max="2821" width="14.5703125" customWidth="1"/>
    <col min="2822" max="2822" width="13.42578125" customWidth="1"/>
    <col min="2823" max="2823" width="14.5703125" customWidth="1"/>
    <col min="2824" max="2824" width="5.42578125" customWidth="1"/>
    <col min="3073" max="3073" width="7" customWidth="1"/>
    <col min="3075" max="3075" width="11.5703125" customWidth="1"/>
    <col min="3076" max="3076" width="37.7109375" customWidth="1"/>
    <col min="3077" max="3077" width="14.5703125" customWidth="1"/>
    <col min="3078" max="3078" width="13.42578125" customWidth="1"/>
    <col min="3079" max="3079" width="14.5703125" customWidth="1"/>
    <col min="3080" max="3080" width="5.42578125" customWidth="1"/>
    <col min="3329" max="3329" width="7" customWidth="1"/>
    <col min="3331" max="3331" width="11.5703125" customWidth="1"/>
    <col min="3332" max="3332" width="37.7109375" customWidth="1"/>
    <col min="3333" max="3333" width="14.5703125" customWidth="1"/>
    <col min="3334" max="3334" width="13.42578125" customWidth="1"/>
    <col min="3335" max="3335" width="14.5703125" customWidth="1"/>
    <col min="3336" max="3336" width="5.42578125" customWidth="1"/>
    <col min="3585" max="3585" width="7" customWidth="1"/>
    <col min="3587" max="3587" width="11.5703125" customWidth="1"/>
    <col min="3588" max="3588" width="37.7109375" customWidth="1"/>
    <col min="3589" max="3589" width="14.5703125" customWidth="1"/>
    <col min="3590" max="3590" width="13.42578125" customWidth="1"/>
    <col min="3591" max="3591" width="14.5703125" customWidth="1"/>
    <col min="3592" max="3592" width="5.42578125" customWidth="1"/>
    <col min="3841" max="3841" width="7" customWidth="1"/>
    <col min="3843" max="3843" width="11.5703125" customWidth="1"/>
    <col min="3844" max="3844" width="37.7109375" customWidth="1"/>
    <col min="3845" max="3845" width="14.5703125" customWidth="1"/>
    <col min="3846" max="3846" width="13.42578125" customWidth="1"/>
    <col min="3847" max="3847" width="14.5703125" customWidth="1"/>
    <col min="3848" max="3848" width="5.42578125" customWidth="1"/>
    <col min="4097" max="4097" width="7" customWidth="1"/>
    <col min="4099" max="4099" width="11.5703125" customWidth="1"/>
    <col min="4100" max="4100" width="37.7109375" customWidth="1"/>
    <col min="4101" max="4101" width="14.5703125" customWidth="1"/>
    <col min="4102" max="4102" width="13.42578125" customWidth="1"/>
    <col min="4103" max="4103" width="14.5703125" customWidth="1"/>
    <col min="4104" max="4104" width="5.42578125" customWidth="1"/>
    <col min="4353" max="4353" width="7" customWidth="1"/>
    <col min="4355" max="4355" width="11.5703125" customWidth="1"/>
    <col min="4356" max="4356" width="37.7109375" customWidth="1"/>
    <col min="4357" max="4357" width="14.5703125" customWidth="1"/>
    <col min="4358" max="4358" width="13.42578125" customWidth="1"/>
    <col min="4359" max="4359" width="14.5703125" customWidth="1"/>
    <col min="4360" max="4360" width="5.42578125" customWidth="1"/>
    <col min="4609" max="4609" width="7" customWidth="1"/>
    <col min="4611" max="4611" width="11.5703125" customWidth="1"/>
    <col min="4612" max="4612" width="37.7109375" customWidth="1"/>
    <col min="4613" max="4613" width="14.5703125" customWidth="1"/>
    <col min="4614" max="4614" width="13.42578125" customWidth="1"/>
    <col min="4615" max="4615" width="14.5703125" customWidth="1"/>
    <col min="4616" max="4616" width="5.42578125" customWidth="1"/>
    <col min="4865" max="4865" width="7" customWidth="1"/>
    <col min="4867" max="4867" width="11.5703125" customWidth="1"/>
    <col min="4868" max="4868" width="37.7109375" customWidth="1"/>
    <col min="4869" max="4869" width="14.5703125" customWidth="1"/>
    <col min="4870" max="4870" width="13.42578125" customWidth="1"/>
    <col min="4871" max="4871" width="14.5703125" customWidth="1"/>
    <col min="4872" max="4872" width="5.42578125" customWidth="1"/>
    <col min="5121" max="5121" width="7" customWidth="1"/>
    <col min="5123" max="5123" width="11.5703125" customWidth="1"/>
    <col min="5124" max="5124" width="37.7109375" customWidth="1"/>
    <col min="5125" max="5125" width="14.5703125" customWidth="1"/>
    <col min="5126" max="5126" width="13.42578125" customWidth="1"/>
    <col min="5127" max="5127" width="14.5703125" customWidth="1"/>
    <col min="5128" max="5128" width="5.42578125" customWidth="1"/>
    <col min="5377" max="5377" width="7" customWidth="1"/>
    <col min="5379" max="5379" width="11.5703125" customWidth="1"/>
    <col min="5380" max="5380" width="37.7109375" customWidth="1"/>
    <col min="5381" max="5381" width="14.5703125" customWidth="1"/>
    <col min="5382" max="5382" width="13.42578125" customWidth="1"/>
    <col min="5383" max="5383" width="14.5703125" customWidth="1"/>
    <col min="5384" max="5384" width="5.42578125" customWidth="1"/>
    <col min="5633" max="5633" width="7" customWidth="1"/>
    <col min="5635" max="5635" width="11.5703125" customWidth="1"/>
    <col min="5636" max="5636" width="37.7109375" customWidth="1"/>
    <col min="5637" max="5637" width="14.5703125" customWidth="1"/>
    <col min="5638" max="5638" width="13.42578125" customWidth="1"/>
    <col min="5639" max="5639" width="14.5703125" customWidth="1"/>
    <col min="5640" max="5640" width="5.42578125" customWidth="1"/>
    <col min="5889" max="5889" width="7" customWidth="1"/>
    <col min="5891" max="5891" width="11.5703125" customWidth="1"/>
    <col min="5892" max="5892" width="37.7109375" customWidth="1"/>
    <col min="5893" max="5893" width="14.5703125" customWidth="1"/>
    <col min="5894" max="5894" width="13.42578125" customWidth="1"/>
    <col min="5895" max="5895" width="14.5703125" customWidth="1"/>
    <col min="5896" max="5896" width="5.42578125" customWidth="1"/>
    <col min="6145" max="6145" width="7" customWidth="1"/>
    <col min="6147" max="6147" width="11.5703125" customWidth="1"/>
    <col min="6148" max="6148" width="37.7109375" customWidth="1"/>
    <col min="6149" max="6149" width="14.5703125" customWidth="1"/>
    <col min="6150" max="6150" width="13.42578125" customWidth="1"/>
    <col min="6151" max="6151" width="14.5703125" customWidth="1"/>
    <col min="6152" max="6152" width="5.42578125" customWidth="1"/>
    <col min="6401" max="6401" width="7" customWidth="1"/>
    <col min="6403" max="6403" width="11.5703125" customWidth="1"/>
    <col min="6404" max="6404" width="37.7109375" customWidth="1"/>
    <col min="6405" max="6405" width="14.5703125" customWidth="1"/>
    <col min="6406" max="6406" width="13.42578125" customWidth="1"/>
    <col min="6407" max="6407" width="14.5703125" customWidth="1"/>
    <col min="6408" max="6408" width="5.42578125" customWidth="1"/>
    <col min="6657" max="6657" width="7" customWidth="1"/>
    <col min="6659" max="6659" width="11.5703125" customWidth="1"/>
    <col min="6660" max="6660" width="37.7109375" customWidth="1"/>
    <col min="6661" max="6661" width="14.5703125" customWidth="1"/>
    <col min="6662" max="6662" width="13.42578125" customWidth="1"/>
    <col min="6663" max="6663" width="14.5703125" customWidth="1"/>
    <col min="6664" max="6664" width="5.42578125" customWidth="1"/>
    <col min="6913" max="6913" width="7" customWidth="1"/>
    <col min="6915" max="6915" width="11.5703125" customWidth="1"/>
    <col min="6916" max="6916" width="37.7109375" customWidth="1"/>
    <col min="6917" max="6917" width="14.5703125" customWidth="1"/>
    <col min="6918" max="6918" width="13.42578125" customWidth="1"/>
    <col min="6919" max="6919" width="14.5703125" customWidth="1"/>
    <col min="6920" max="6920" width="5.42578125" customWidth="1"/>
    <col min="7169" max="7169" width="7" customWidth="1"/>
    <col min="7171" max="7171" width="11.5703125" customWidth="1"/>
    <col min="7172" max="7172" width="37.7109375" customWidth="1"/>
    <col min="7173" max="7173" width="14.5703125" customWidth="1"/>
    <col min="7174" max="7174" width="13.42578125" customWidth="1"/>
    <col min="7175" max="7175" width="14.5703125" customWidth="1"/>
    <col min="7176" max="7176" width="5.42578125" customWidth="1"/>
    <col min="7425" max="7425" width="7" customWidth="1"/>
    <col min="7427" max="7427" width="11.5703125" customWidth="1"/>
    <col min="7428" max="7428" width="37.7109375" customWidth="1"/>
    <col min="7429" max="7429" width="14.5703125" customWidth="1"/>
    <col min="7430" max="7430" width="13.42578125" customWidth="1"/>
    <col min="7431" max="7431" width="14.5703125" customWidth="1"/>
    <col min="7432" max="7432" width="5.42578125" customWidth="1"/>
    <col min="7681" max="7681" width="7" customWidth="1"/>
    <col min="7683" max="7683" width="11.5703125" customWidth="1"/>
    <col min="7684" max="7684" width="37.7109375" customWidth="1"/>
    <col min="7685" max="7685" width="14.5703125" customWidth="1"/>
    <col min="7686" max="7686" width="13.42578125" customWidth="1"/>
    <col min="7687" max="7687" width="14.5703125" customWidth="1"/>
    <col min="7688" max="7688" width="5.42578125" customWidth="1"/>
    <col min="7937" max="7937" width="7" customWidth="1"/>
    <col min="7939" max="7939" width="11.5703125" customWidth="1"/>
    <col min="7940" max="7940" width="37.7109375" customWidth="1"/>
    <col min="7941" max="7941" width="14.5703125" customWidth="1"/>
    <col min="7942" max="7942" width="13.42578125" customWidth="1"/>
    <col min="7943" max="7943" width="14.5703125" customWidth="1"/>
    <col min="7944" max="7944" width="5.42578125" customWidth="1"/>
    <col min="8193" max="8193" width="7" customWidth="1"/>
    <col min="8195" max="8195" width="11.5703125" customWidth="1"/>
    <col min="8196" max="8196" width="37.7109375" customWidth="1"/>
    <col min="8197" max="8197" width="14.5703125" customWidth="1"/>
    <col min="8198" max="8198" width="13.42578125" customWidth="1"/>
    <col min="8199" max="8199" width="14.5703125" customWidth="1"/>
    <col min="8200" max="8200" width="5.42578125" customWidth="1"/>
    <col min="8449" max="8449" width="7" customWidth="1"/>
    <col min="8451" max="8451" width="11.5703125" customWidth="1"/>
    <col min="8452" max="8452" width="37.7109375" customWidth="1"/>
    <col min="8453" max="8453" width="14.5703125" customWidth="1"/>
    <col min="8454" max="8454" width="13.42578125" customWidth="1"/>
    <col min="8455" max="8455" width="14.5703125" customWidth="1"/>
    <col min="8456" max="8456" width="5.42578125" customWidth="1"/>
    <col min="8705" max="8705" width="7" customWidth="1"/>
    <col min="8707" max="8707" width="11.5703125" customWidth="1"/>
    <col min="8708" max="8708" width="37.7109375" customWidth="1"/>
    <col min="8709" max="8709" width="14.5703125" customWidth="1"/>
    <col min="8710" max="8710" width="13.42578125" customWidth="1"/>
    <col min="8711" max="8711" width="14.5703125" customWidth="1"/>
    <col min="8712" max="8712" width="5.42578125" customWidth="1"/>
    <col min="8961" max="8961" width="7" customWidth="1"/>
    <col min="8963" max="8963" width="11.5703125" customWidth="1"/>
    <col min="8964" max="8964" width="37.7109375" customWidth="1"/>
    <col min="8965" max="8965" width="14.5703125" customWidth="1"/>
    <col min="8966" max="8966" width="13.42578125" customWidth="1"/>
    <col min="8967" max="8967" width="14.5703125" customWidth="1"/>
    <col min="8968" max="8968" width="5.42578125" customWidth="1"/>
    <col min="9217" max="9217" width="7" customWidth="1"/>
    <col min="9219" max="9219" width="11.5703125" customWidth="1"/>
    <col min="9220" max="9220" width="37.7109375" customWidth="1"/>
    <col min="9221" max="9221" width="14.5703125" customWidth="1"/>
    <col min="9222" max="9222" width="13.42578125" customWidth="1"/>
    <col min="9223" max="9223" width="14.5703125" customWidth="1"/>
    <col min="9224" max="9224" width="5.42578125" customWidth="1"/>
    <col min="9473" max="9473" width="7" customWidth="1"/>
    <col min="9475" max="9475" width="11.5703125" customWidth="1"/>
    <col min="9476" max="9476" width="37.7109375" customWidth="1"/>
    <col min="9477" max="9477" width="14.5703125" customWidth="1"/>
    <col min="9478" max="9478" width="13.42578125" customWidth="1"/>
    <col min="9479" max="9479" width="14.5703125" customWidth="1"/>
    <col min="9480" max="9480" width="5.42578125" customWidth="1"/>
    <col min="9729" max="9729" width="7" customWidth="1"/>
    <col min="9731" max="9731" width="11.5703125" customWidth="1"/>
    <col min="9732" max="9732" width="37.7109375" customWidth="1"/>
    <col min="9733" max="9733" width="14.5703125" customWidth="1"/>
    <col min="9734" max="9734" width="13.42578125" customWidth="1"/>
    <col min="9735" max="9735" width="14.5703125" customWidth="1"/>
    <col min="9736" max="9736" width="5.42578125" customWidth="1"/>
    <col min="9985" max="9985" width="7" customWidth="1"/>
    <col min="9987" max="9987" width="11.5703125" customWidth="1"/>
    <col min="9988" max="9988" width="37.7109375" customWidth="1"/>
    <col min="9989" max="9989" width="14.5703125" customWidth="1"/>
    <col min="9990" max="9990" width="13.42578125" customWidth="1"/>
    <col min="9991" max="9991" width="14.5703125" customWidth="1"/>
    <col min="9992" max="9992" width="5.42578125" customWidth="1"/>
    <col min="10241" max="10241" width="7" customWidth="1"/>
    <col min="10243" max="10243" width="11.5703125" customWidth="1"/>
    <col min="10244" max="10244" width="37.7109375" customWidth="1"/>
    <col min="10245" max="10245" width="14.5703125" customWidth="1"/>
    <col min="10246" max="10246" width="13.42578125" customWidth="1"/>
    <col min="10247" max="10247" width="14.5703125" customWidth="1"/>
    <col min="10248" max="10248" width="5.42578125" customWidth="1"/>
    <col min="10497" max="10497" width="7" customWidth="1"/>
    <col min="10499" max="10499" width="11.5703125" customWidth="1"/>
    <col min="10500" max="10500" width="37.7109375" customWidth="1"/>
    <col min="10501" max="10501" width="14.5703125" customWidth="1"/>
    <col min="10502" max="10502" width="13.42578125" customWidth="1"/>
    <col min="10503" max="10503" width="14.5703125" customWidth="1"/>
    <col min="10504" max="10504" width="5.42578125" customWidth="1"/>
    <col min="10753" max="10753" width="7" customWidth="1"/>
    <col min="10755" max="10755" width="11.5703125" customWidth="1"/>
    <col min="10756" max="10756" width="37.7109375" customWidth="1"/>
    <col min="10757" max="10757" width="14.5703125" customWidth="1"/>
    <col min="10758" max="10758" width="13.42578125" customWidth="1"/>
    <col min="10759" max="10759" width="14.5703125" customWidth="1"/>
    <col min="10760" max="10760" width="5.42578125" customWidth="1"/>
    <col min="11009" max="11009" width="7" customWidth="1"/>
    <col min="11011" max="11011" width="11.5703125" customWidth="1"/>
    <col min="11012" max="11012" width="37.7109375" customWidth="1"/>
    <col min="11013" max="11013" width="14.5703125" customWidth="1"/>
    <col min="11014" max="11014" width="13.42578125" customWidth="1"/>
    <col min="11015" max="11015" width="14.5703125" customWidth="1"/>
    <col min="11016" max="11016" width="5.42578125" customWidth="1"/>
    <col min="11265" max="11265" width="7" customWidth="1"/>
    <col min="11267" max="11267" width="11.5703125" customWidth="1"/>
    <col min="11268" max="11268" width="37.7109375" customWidth="1"/>
    <col min="11269" max="11269" width="14.5703125" customWidth="1"/>
    <col min="11270" max="11270" width="13.42578125" customWidth="1"/>
    <col min="11271" max="11271" width="14.5703125" customWidth="1"/>
    <col min="11272" max="11272" width="5.42578125" customWidth="1"/>
    <col min="11521" max="11521" width="7" customWidth="1"/>
    <col min="11523" max="11523" width="11.5703125" customWidth="1"/>
    <col min="11524" max="11524" width="37.7109375" customWidth="1"/>
    <col min="11525" max="11525" width="14.5703125" customWidth="1"/>
    <col min="11526" max="11526" width="13.42578125" customWidth="1"/>
    <col min="11527" max="11527" width="14.5703125" customWidth="1"/>
    <col min="11528" max="11528" width="5.42578125" customWidth="1"/>
    <col min="11777" max="11777" width="7" customWidth="1"/>
    <col min="11779" max="11779" width="11.5703125" customWidth="1"/>
    <col min="11780" max="11780" width="37.7109375" customWidth="1"/>
    <col min="11781" max="11781" width="14.5703125" customWidth="1"/>
    <col min="11782" max="11782" width="13.42578125" customWidth="1"/>
    <col min="11783" max="11783" width="14.5703125" customWidth="1"/>
    <col min="11784" max="11784" width="5.42578125" customWidth="1"/>
    <col min="12033" max="12033" width="7" customWidth="1"/>
    <col min="12035" max="12035" width="11.5703125" customWidth="1"/>
    <col min="12036" max="12036" width="37.7109375" customWidth="1"/>
    <col min="12037" max="12037" width="14.5703125" customWidth="1"/>
    <col min="12038" max="12038" width="13.42578125" customWidth="1"/>
    <col min="12039" max="12039" width="14.5703125" customWidth="1"/>
    <col min="12040" max="12040" width="5.42578125" customWidth="1"/>
    <col min="12289" max="12289" width="7" customWidth="1"/>
    <col min="12291" max="12291" width="11.5703125" customWidth="1"/>
    <col min="12292" max="12292" width="37.7109375" customWidth="1"/>
    <col min="12293" max="12293" width="14.5703125" customWidth="1"/>
    <col min="12294" max="12294" width="13.42578125" customWidth="1"/>
    <col min="12295" max="12295" width="14.5703125" customWidth="1"/>
    <col min="12296" max="12296" width="5.42578125" customWidth="1"/>
    <col min="12545" max="12545" width="7" customWidth="1"/>
    <col min="12547" max="12547" width="11.5703125" customWidth="1"/>
    <col min="12548" max="12548" width="37.7109375" customWidth="1"/>
    <col min="12549" max="12549" width="14.5703125" customWidth="1"/>
    <col min="12550" max="12550" width="13.42578125" customWidth="1"/>
    <col min="12551" max="12551" width="14.5703125" customWidth="1"/>
    <col min="12552" max="12552" width="5.42578125" customWidth="1"/>
    <col min="12801" max="12801" width="7" customWidth="1"/>
    <col min="12803" max="12803" width="11.5703125" customWidth="1"/>
    <col min="12804" max="12804" width="37.7109375" customWidth="1"/>
    <col min="12805" max="12805" width="14.5703125" customWidth="1"/>
    <col min="12806" max="12806" width="13.42578125" customWidth="1"/>
    <col min="12807" max="12807" width="14.5703125" customWidth="1"/>
    <col min="12808" max="12808" width="5.42578125" customWidth="1"/>
    <col min="13057" max="13057" width="7" customWidth="1"/>
    <col min="13059" max="13059" width="11.5703125" customWidth="1"/>
    <col min="13060" max="13060" width="37.7109375" customWidth="1"/>
    <col min="13061" max="13061" width="14.5703125" customWidth="1"/>
    <col min="13062" max="13062" width="13.42578125" customWidth="1"/>
    <col min="13063" max="13063" width="14.5703125" customWidth="1"/>
    <col min="13064" max="13064" width="5.42578125" customWidth="1"/>
    <col min="13313" max="13313" width="7" customWidth="1"/>
    <col min="13315" max="13315" width="11.5703125" customWidth="1"/>
    <col min="13316" max="13316" width="37.7109375" customWidth="1"/>
    <col min="13317" max="13317" width="14.5703125" customWidth="1"/>
    <col min="13318" max="13318" width="13.42578125" customWidth="1"/>
    <col min="13319" max="13319" width="14.5703125" customWidth="1"/>
    <col min="13320" max="13320" width="5.42578125" customWidth="1"/>
    <col min="13569" max="13569" width="7" customWidth="1"/>
    <col min="13571" max="13571" width="11.5703125" customWidth="1"/>
    <col min="13572" max="13572" width="37.7109375" customWidth="1"/>
    <col min="13573" max="13573" width="14.5703125" customWidth="1"/>
    <col min="13574" max="13574" width="13.42578125" customWidth="1"/>
    <col min="13575" max="13575" width="14.5703125" customWidth="1"/>
    <col min="13576" max="13576" width="5.42578125" customWidth="1"/>
    <col min="13825" max="13825" width="7" customWidth="1"/>
    <col min="13827" max="13827" width="11.5703125" customWidth="1"/>
    <col min="13828" max="13828" width="37.7109375" customWidth="1"/>
    <col min="13829" max="13829" width="14.5703125" customWidth="1"/>
    <col min="13830" max="13830" width="13.42578125" customWidth="1"/>
    <col min="13831" max="13831" width="14.5703125" customWidth="1"/>
    <col min="13832" max="13832" width="5.42578125" customWidth="1"/>
    <col min="14081" max="14081" width="7" customWidth="1"/>
    <col min="14083" max="14083" width="11.5703125" customWidth="1"/>
    <col min="14084" max="14084" width="37.7109375" customWidth="1"/>
    <col min="14085" max="14085" width="14.5703125" customWidth="1"/>
    <col min="14086" max="14086" width="13.42578125" customWidth="1"/>
    <col min="14087" max="14087" width="14.5703125" customWidth="1"/>
    <col min="14088" max="14088" width="5.42578125" customWidth="1"/>
    <col min="14337" max="14337" width="7" customWidth="1"/>
    <col min="14339" max="14339" width="11.5703125" customWidth="1"/>
    <col min="14340" max="14340" width="37.7109375" customWidth="1"/>
    <col min="14341" max="14341" width="14.5703125" customWidth="1"/>
    <col min="14342" max="14342" width="13.42578125" customWidth="1"/>
    <col min="14343" max="14343" width="14.5703125" customWidth="1"/>
    <col min="14344" max="14344" width="5.42578125" customWidth="1"/>
    <col min="14593" max="14593" width="7" customWidth="1"/>
    <col min="14595" max="14595" width="11.5703125" customWidth="1"/>
    <col min="14596" max="14596" width="37.7109375" customWidth="1"/>
    <col min="14597" max="14597" width="14.5703125" customWidth="1"/>
    <col min="14598" max="14598" width="13.42578125" customWidth="1"/>
    <col min="14599" max="14599" width="14.5703125" customWidth="1"/>
    <col min="14600" max="14600" width="5.42578125" customWidth="1"/>
    <col min="14849" max="14849" width="7" customWidth="1"/>
    <col min="14851" max="14851" width="11.5703125" customWidth="1"/>
    <col min="14852" max="14852" width="37.7109375" customWidth="1"/>
    <col min="14853" max="14853" width="14.5703125" customWidth="1"/>
    <col min="14854" max="14854" width="13.42578125" customWidth="1"/>
    <col min="14855" max="14855" width="14.5703125" customWidth="1"/>
    <col min="14856" max="14856" width="5.42578125" customWidth="1"/>
    <col min="15105" max="15105" width="7" customWidth="1"/>
    <col min="15107" max="15107" width="11.5703125" customWidth="1"/>
    <col min="15108" max="15108" width="37.7109375" customWidth="1"/>
    <col min="15109" max="15109" width="14.5703125" customWidth="1"/>
    <col min="15110" max="15110" width="13.42578125" customWidth="1"/>
    <col min="15111" max="15111" width="14.5703125" customWidth="1"/>
    <col min="15112" max="15112" width="5.42578125" customWidth="1"/>
    <col min="15361" max="15361" width="7" customWidth="1"/>
    <col min="15363" max="15363" width="11.5703125" customWidth="1"/>
    <col min="15364" max="15364" width="37.7109375" customWidth="1"/>
    <col min="15365" max="15365" width="14.5703125" customWidth="1"/>
    <col min="15366" max="15366" width="13.42578125" customWidth="1"/>
    <col min="15367" max="15367" width="14.5703125" customWidth="1"/>
    <col min="15368" max="15368" width="5.42578125" customWidth="1"/>
    <col min="15617" max="15617" width="7" customWidth="1"/>
    <col min="15619" max="15619" width="11.5703125" customWidth="1"/>
    <col min="15620" max="15620" width="37.7109375" customWidth="1"/>
    <col min="15621" max="15621" width="14.5703125" customWidth="1"/>
    <col min="15622" max="15622" width="13.42578125" customWidth="1"/>
    <col min="15623" max="15623" width="14.5703125" customWidth="1"/>
    <col min="15624" max="15624" width="5.42578125" customWidth="1"/>
    <col min="15873" max="15873" width="7" customWidth="1"/>
    <col min="15875" max="15875" width="11.5703125" customWidth="1"/>
    <col min="15876" max="15876" width="37.7109375" customWidth="1"/>
    <col min="15877" max="15877" width="14.5703125" customWidth="1"/>
    <col min="15878" max="15878" width="13.42578125" customWidth="1"/>
    <col min="15879" max="15879" width="14.5703125" customWidth="1"/>
    <col min="15880" max="15880" width="5.42578125" customWidth="1"/>
    <col min="16129" max="16129" width="7" customWidth="1"/>
    <col min="16131" max="16131" width="11.5703125" customWidth="1"/>
    <col min="16132" max="16132" width="37.7109375" customWidth="1"/>
    <col min="16133" max="16133" width="14.5703125" customWidth="1"/>
    <col min="16134" max="16134" width="13.42578125" customWidth="1"/>
    <col min="16135" max="16135" width="14.5703125" customWidth="1"/>
    <col min="16136" max="16136" width="5.42578125" customWidth="1"/>
  </cols>
  <sheetData>
    <row r="1" spans="2:7">
      <c r="B1" s="18"/>
    </row>
    <row r="2" spans="2:7" ht="15.75" thickBot="1"/>
    <row r="3" spans="2:7" ht="30" customHeight="1" thickBot="1">
      <c r="B3" s="19" t="s">
        <v>2383</v>
      </c>
      <c r="C3" s="20"/>
      <c r="D3" s="20"/>
      <c r="E3" s="20"/>
      <c r="F3" s="20"/>
      <c r="G3" s="21"/>
    </row>
    <row r="4" spans="2:7" ht="30" customHeight="1" thickBot="1">
      <c r="B4" s="22" t="s">
        <v>2384</v>
      </c>
      <c r="C4" s="23"/>
      <c r="D4" s="24"/>
      <c r="E4" s="25"/>
      <c r="F4" s="26"/>
      <c r="G4" s="27"/>
    </row>
    <row r="5" spans="2:7" ht="30" customHeight="1">
      <c r="B5" s="28" t="s">
        <v>2385</v>
      </c>
      <c r="C5" s="29" t="s">
        <v>2386</v>
      </c>
      <c r="D5" s="29" t="s">
        <v>2387</v>
      </c>
      <c r="E5" s="29" t="s">
        <v>2388</v>
      </c>
      <c r="F5" s="29" t="s">
        <v>2389</v>
      </c>
      <c r="G5" s="30" t="s">
        <v>2390</v>
      </c>
    </row>
    <row r="6" spans="2:7" ht="30" customHeight="1">
      <c r="B6" s="31">
        <f>DIC.18!A138</f>
        <v>137</v>
      </c>
      <c r="C6" s="32">
        <v>11</v>
      </c>
      <c r="D6" s="33" t="s">
        <v>2391</v>
      </c>
      <c r="E6" s="34">
        <f>DIC.18!O139+DIC.18!N139</f>
        <v>117725.34</v>
      </c>
      <c r="F6" s="34">
        <f>DIC.18!P139</f>
        <v>1560</v>
      </c>
      <c r="G6" s="35">
        <f t="shared" ref="G6:G16" si="0">ROUND((E6-F6),2)</f>
        <v>116165.34</v>
      </c>
    </row>
    <row r="7" spans="2:7" ht="30" customHeight="1">
      <c r="B7" s="31">
        <f>DIC.18!A386</f>
        <v>247</v>
      </c>
      <c r="C7" s="32">
        <v>12</v>
      </c>
      <c r="D7" s="33" t="s">
        <v>2392</v>
      </c>
      <c r="E7" s="34">
        <f>DIC.18!O387+DIC.18!N387</f>
        <v>214256.66</v>
      </c>
      <c r="F7" s="34">
        <f>DIC.18!P387</f>
        <v>2693</v>
      </c>
      <c r="G7" s="35">
        <f t="shared" si="0"/>
        <v>211563.66</v>
      </c>
    </row>
    <row r="8" spans="2:7" ht="30" customHeight="1">
      <c r="B8" s="31">
        <f>DIC.18!A729</f>
        <v>342</v>
      </c>
      <c r="C8" s="32">
        <v>13</v>
      </c>
      <c r="D8" s="33" t="s">
        <v>2393</v>
      </c>
      <c r="E8" s="34">
        <f>DIC.18!O730+DIC.18!N730</f>
        <v>298363.33</v>
      </c>
      <c r="F8" s="34">
        <f>DIC.18!P730</f>
        <v>2484.5</v>
      </c>
      <c r="G8" s="35">
        <f t="shared" si="0"/>
        <v>295878.83</v>
      </c>
    </row>
    <row r="9" spans="2:7" ht="30" customHeight="1">
      <c r="B9" s="31"/>
      <c r="C9" s="32">
        <v>47</v>
      </c>
      <c r="D9" s="33" t="s">
        <v>2394</v>
      </c>
      <c r="E9" s="36"/>
      <c r="F9" s="37"/>
      <c r="G9" s="35">
        <f t="shared" si="0"/>
        <v>0</v>
      </c>
    </row>
    <row r="10" spans="2:7" ht="30" customHeight="1">
      <c r="B10" s="31"/>
      <c r="C10" s="32">
        <v>48</v>
      </c>
      <c r="D10" s="33" t="s">
        <v>2395</v>
      </c>
      <c r="E10" s="36"/>
      <c r="F10" s="37"/>
      <c r="G10" s="35">
        <f t="shared" si="0"/>
        <v>0</v>
      </c>
    </row>
    <row r="11" spans="2:7" ht="30" customHeight="1">
      <c r="B11" s="31">
        <f>DIC.18!A786</f>
        <v>24</v>
      </c>
      <c r="C11" s="32">
        <v>39</v>
      </c>
      <c r="D11" s="33" t="s">
        <v>2396</v>
      </c>
      <c r="E11" s="34">
        <f>DIC.18!O787+DIC.18!N787</f>
        <v>21533.34</v>
      </c>
      <c r="F11" s="34">
        <f>DIC.18!P787</f>
        <v>0</v>
      </c>
      <c r="G11" s="35">
        <f t="shared" si="0"/>
        <v>21533.34</v>
      </c>
    </row>
    <row r="12" spans="2:7" ht="30" customHeight="1">
      <c r="B12" s="31">
        <f>DIC.18!A750</f>
        <v>20</v>
      </c>
      <c r="C12" s="32">
        <v>49</v>
      </c>
      <c r="D12" s="33" t="s">
        <v>2397</v>
      </c>
      <c r="E12" s="34">
        <f>DIC.18!O751+DIC.18!N751</f>
        <v>19025</v>
      </c>
      <c r="F12" s="34">
        <f>DIC.18!P751</f>
        <v>0</v>
      </c>
      <c r="G12" s="35">
        <f t="shared" si="0"/>
        <v>19025</v>
      </c>
    </row>
    <row r="13" spans="2:7" ht="30" customHeight="1">
      <c r="B13" s="31"/>
      <c r="C13" s="32">
        <v>50</v>
      </c>
      <c r="D13" s="33" t="s">
        <v>2398</v>
      </c>
      <c r="E13" s="36"/>
      <c r="F13" s="37"/>
      <c r="G13" s="35">
        <f t="shared" si="0"/>
        <v>0</v>
      </c>
    </row>
    <row r="14" spans="2:7" ht="30" customHeight="1">
      <c r="B14" s="31">
        <f>DIC.18!A761</f>
        <v>10</v>
      </c>
      <c r="C14" s="32">
        <v>51</v>
      </c>
      <c r="D14" s="33" t="s">
        <v>2379</v>
      </c>
      <c r="E14" s="34">
        <f>DIC.18!O762+DIC.18!N762</f>
        <v>8500</v>
      </c>
      <c r="F14" s="34">
        <f>DIC.18!P762</f>
        <v>0</v>
      </c>
      <c r="G14" s="35">
        <f t="shared" si="0"/>
        <v>8500</v>
      </c>
    </row>
    <row r="15" spans="2:7" ht="30" customHeight="1">
      <c r="B15" s="31">
        <f>DIC.18!A798</f>
        <v>11</v>
      </c>
      <c r="C15" s="32">
        <v>53</v>
      </c>
      <c r="D15" s="33" t="s">
        <v>2399</v>
      </c>
      <c r="E15" s="38">
        <f>DIC.18!O799+DIC.18!N799</f>
        <v>9350</v>
      </c>
      <c r="F15" s="38">
        <f>DIC.18!P799</f>
        <v>340</v>
      </c>
      <c r="G15" s="35">
        <f t="shared" si="0"/>
        <v>9010</v>
      </c>
    </row>
    <row r="16" spans="2:7" ht="30" customHeight="1" thickBot="1">
      <c r="B16" s="39">
        <f>DIC.18!A803</f>
        <v>4</v>
      </c>
      <c r="C16" s="40">
        <v>45</v>
      </c>
      <c r="D16" s="41" t="s">
        <v>2400</v>
      </c>
      <c r="E16" s="42">
        <f>DIC.18!O804+DIC.18!N804</f>
        <v>3400</v>
      </c>
      <c r="F16" s="42">
        <f>DIC.18!P804</f>
        <v>0</v>
      </c>
      <c r="G16" s="43">
        <f t="shared" si="0"/>
        <v>3400</v>
      </c>
    </row>
    <row r="17" spans="2:10" ht="30" customHeight="1" thickBot="1">
      <c r="B17" s="44">
        <f>SUM(B6:B16)</f>
        <v>795</v>
      </c>
      <c r="C17" s="45" t="s">
        <v>2390</v>
      </c>
      <c r="D17" s="45"/>
      <c r="E17" s="46">
        <f>SUM(E6:E16)</f>
        <v>692153.67</v>
      </c>
      <c r="F17" s="46">
        <f>SUM(F6:F16)</f>
        <v>7077.5</v>
      </c>
      <c r="G17" s="47">
        <f>SUM(G6:G16)</f>
        <v>685076.17</v>
      </c>
      <c r="J17" s="48"/>
    </row>
  </sheetData>
  <pageMargins left="0.70866141732283472" right="0.31" top="0.74803149606299213" bottom="0.74803149606299213" header="0.31496062992125984" footer="0.31496062992125984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zoomScale="115" workbookViewId="0"/>
  </sheetViews>
  <sheetFormatPr baseColWidth="10" defaultRowHeight="15"/>
  <cols>
    <col min="1" max="1" width="7.85546875" customWidth="1"/>
    <col min="2" max="2" width="5.28515625" customWidth="1"/>
    <col min="3" max="3" width="13.7109375" customWidth="1"/>
    <col min="4" max="5" width="15.7109375" customWidth="1"/>
    <col min="6" max="6" width="18.7109375" customWidth="1"/>
    <col min="7" max="7" width="9.5703125" customWidth="1"/>
    <col min="8" max="8" width="17.28515625" customWidth="1"/>
    <col min="9" max="9" width="11" customWidth="1"/>
    <col min="10" max="10" width="10.28515625" customWidth="1"/>
    <col min="11" max="11" width="12.140625" customWidth="1"/>
    <col min="253" max="253" width="7.85546875" customWidth="1"/>
    <col min="254" max="254" width="5.28515625" customWidth="1"/>
    <col min="255" max="255" width="13.7109375" customWidth="1"/>
    <col min="256" max="257" width="15.7109375" customWidth="1"/>
    <col min="258" max="258" width="18.7109375" customWidth="1"/>
    <col min="259" max="259" width="9.5703125" customWidth="1"/>
    <col min="260" max="260" width="17.28515625" customWidth="1"/>
    <col min="261" max="261" width="11" customWidth="1"/>
    <col min="262" max="262" width="10.28515625" customWidth="1"/>
    <col min="263" max="263" width="12.140625" customWidth="1"/>
    <col min="264" max="264" width="7.28515625" customWidth="1"/>
    <col min="509" max="509" width="7.85546875" customWidth="1"/>
    <col min="510" max="510" width="5.28515625" customWidth="1"/>
    <col min="511" max="511" width="13.7109375" customWidth="1"/>
    <col min="512" max="513" width="15.7109375" customWidth="1"/>
    <col min="514" max="514" width="18.7109375" customWidth="1"/>
    <col min="515" max="515" width="9.5703125" customWidth="1"/>
    <col min="516" max="516" width="17.28515625" customWidth="1"/>
    <col min="517" max="517" width="11" customWidth="1"/>
    <col min="518" max="518" width="10.28515625" customWidth="1"/>
    <col min="519" max="519" width="12.140625" customWidth="1"/>
    <col min="520" max="520" width="7.28515625" customWidth="1"/>
    <col min="765" max="765" width="7.85546875" customWidth="1"/>
    <col min="766" max="766" width="5.28515625" customWidth="1"/>
    <col min="767" max="767" width="13.7109375" customWidth="1"/>
    <col min="768" max="769" width="15.7109375" customWidth="1"/>
    <col min="770" max="770" width="18.7109375" customWidth="1"/>
    <col min="771" max="771" width="9.5703125" customWidth="1"/>
    <col min="772" max="772" width="17.28515625" customWidth="1"/>
    <col min="773" max="773" width="11" customWidth="1"/>
    <col min="774" max="774" width="10.28515625" customWidth="1"/>
    <col min="775" max="775" width="12.140625" customWidth="1"/>
    <col min="776" max="776" width="7.28515625" customWidth="1"/>
    <col min="1021" max="1021" width="7.85546875" customWidth="1"/>
    <col min="1022" max="1022" width="5.28515625" customWidth="1"/>
    <col min="1023" max="1023" width="13.7109375" customWidth="1"/>
    <col min="1024" max="1025" width="15.7109375" customWidth="1"/>
    <col min="1026" max="1026" width="18.7109375" customWidth="1"/>
    <col min="1027" max="1027" width="9.5703125" customWidth="1"/>
    <col min="1028" max="1028" width="17.28515625" customWidth="1"/>
    <col min="1029" max="1029" width="11" customWidth="1"/>
    <col min="1030" max="1030" width="10.28515625" customWidth="1"/>
    <col min="1031" max="1031" width="12.140625" customWidth="1"/>
    <col min="1032" max="1032" width="7.28515625" customWidth="1"/>
    <col min="1277" max="1277" width="7.85546875" customWidth="1"/>
    <col min="1278" max="1278" width="5.28515625" customWidth="1"/>
    <col min="1279" max="1279" width="13.7109375" customWidth="1"/>
    <col min="1280" max="1281" width="15.7109375" customWidth="1"/>
    <col min="1282" max="1282" width="18.7109375" customWidth="1"/>
    <col min="1283" max="1283" width="9.5703125" customWidth="1"/>
    <col min="1284" max="1284" width="17.28515625" customWidth="1"/>
    <col min="1285" max="1285" width="11" customWidth="1"/>
    <col min="1286" max="1286" width="10.28515625" customWidth="1"/>
    <col min="1287" max="1287" width="12.140625" customWidth="1"/>
    <col min="1288" max="1288" width="7.28515625" customWidth="1"/>
    <col min="1533" max="1533" width="7.85546875" customWidth="1"/>
    <col min="1534" max="1534" width="5.28515625" customWidth="1"/>
    <col min="1535" max="1535" width="13.7109375" customWidth="1"/>
    <col min="1536" max="1537" width="15.7109375" customWidth="1"/>
    <col min="1538" max="1538" width="18.7109375" customWidth="1"/>
    <col min="1539" max="1539" width="9.5703125" customWidth="1"/>
    <col min="1540" max="1540" width="17.28515625" customWidth="1"/>
    <col min="1541" max="1541" width="11" customWidth="1"/>
    <col min="1542" max="1542" width="10.28515625" customWidth="1"/>
    <col min="1543" max="1543" width="12.140625" customWidth="1"/>
    <col min="1544" max="1544" width="7.28515625" customWidth="1"/>
    <col min="1789" max="1789" width="7.85546875" customWidth="1"/>
    <col min="1790" max="1790" width="5.28515625" customWidth="1"/>
    <col min="1791" max="1791" width="13.7109375" customWidth="1"/>
    <col min="1792" max="1793" width="15.7109375" customWidth="1"/>
    <col min="1794" max="1794" width="18.7109375" customWidth="1"/>
    <col min="1795" max="1795" width="9.5703125" customWidth="1"/>
    <col min="1796" max="1796" width="17.28515625" customWidth="1"/>
    <col min="1797" max="1797" width="11" customWidth="1"/>
    <col min="1798" max="1798" width="10.28515625" customWidth="1"/>
    <col min="1799" max="1799" width="12.140625" customWidth="1"/>
    <col min="1800" max="1800" width="7.28515625" customWidth="1"/>
    <col min="2045" max="2045" width="7.85546875" customWidth="1"/>
    <col min="2046" max="2046" width="5.28515625" customWidth="1"/>
    <col min="2047" max="2047" width="13.7109375" customWidth="1"/>
    <col min="2048" max="2049" width="15.7109375" customWidth="1"/>
    <col min="2050" max="2050" width="18.7109375" customWidth="1"/>
    <col min="2051" max="2051" width="9.5703125" customWidth="1"/>
    <col min="2052" max="2052" width="17.28515625" customWidth="1"/>
    <col min="2053" max="2053" width="11" customWidth="1"/>
    <col min="2054" max="2054" width="10.28515625" customWidth="1"/>
    <col min="2055" max="2055" width="12.140625" customWidth="1"/>
    <col min="2056" max="2056" width="7.28515625" customWidth="1"/>
    <col min="2301" max="2301" width="7.85546875" customWidth="1"/>
    <col min="2302" max="2302" width="5.28515625" customWidth="1"/>
    <col min="2303" max="2303" width="13.7109375" customWidth="1"/>
    <col min="2304" max="2305" width="15.7109375" customWidth="1"/>
    <col min="2306" max="2306" width="18.7109375" customWidth="1"/>
    <col min="2307" max="2307" width="9.5703125" customWidth="1"/>
    <col min="2308" max="2308" width="17.28515625" customWidth="1"/>
    <col min="2309" max="2309" width="11" customWidth="1"/>
    <col min="2310" max="2310" width="10.28515625" customWidth="1"/>
    <col min="2311" max="2311" width="12.140625" customWidth="1"/>
    <col min="2312" max="2312" width="7.28515625" customWidth="1"/>
    <col min="2557" max="2557" width="7.85546875" customWidth="1"/>
    <col min="2558" max="2558" width="5.28515625" customWidth="1"/>
    <col min="2559" max="2559" width="13.7109375" customWidth="1"/>
    <col min="2560" max="2561" width="15.7109375" customWidth="1"/>
    <col min="2562" max="2562" width="18.7109375" customWidth="1"/>
    <col min="2563" max="2563" width="9.5703125" customWidth="1"/>
    <col min="2564" max="2564" width="17.28515625" customWidth="1"/>
    <col min="2565" max="2565" width="11" customWidth="1"/>
    <col min="2566" max="2566" width="10.28515625" customWidth="1"/>
    <col min="2567" max="2567" width="12.140625" customWidth="1"/>
    <col min="2568" max="2568" width="7.28515625" customWidth="1"/>
    <col min="2813" max="2813" width="7.85546875" customWidth="1"/>
    <col min="2814" max="2814" width="5.28515625" customWidth="1"/>
    <col min="2815" max="2815" width="13.7109375" customWidth="1"/>
    <col min="2816" max="2817" width="15.7109375" customWidth="1"/>
    <col min="2818" max="2818" width="18.7109375" customWidth="1"/>
    <col min="2819" max="2819" width="9.5703125" customWidth="1"/>
    <col min="2820" max="2820" width="17.28515625" customWidth="1"/>
    <col min="2821" max="2821" width="11" customWidth="1"/>
    <col min="2822" max="2822" width="10.28515625" customWidth="1"/>
    <col min="2823" max="2823" width="12.140625" customWidth="1"/>
    <col min="2824" max="2824" width="7.28515625" customWidth="1"/>
    <col min="3069" max="3069" width="7.85546875" customWidth="1"/>
    <col min="3070" max="3070" width="5.28515625" customWidth="1"/>
    <col min="3071" max="3071" width="13.7109375" customWidth="1"/>
    <col min="3072" max="3073" width="15.7109375" customWidth="1"/>
    <col min="3074" max="3074" width="18.7109375" customWidth="1"/>
    <col min="3075" max="3075" width="9.5703125" customWidth="1"/>
    <col min="3076" max="3076" width="17.28515625" customWidth="1"/>
    <col min="3077" max="3077" width="11" customWidth="1"/>
    <col min="3078" max="3078" width="10.28515625" customWidth="1"/>
    <col min="3079" max="3079" width="12.140625" customWidth="1"/>
    <col min="3080" max="3080" width="7.28515625" customWidth="1"/>
    <col min="3325" max="3325" width="7.85546875" customWidth="1"/>
    <col min="3326" max="3326" width="5.28515625" customWidth="1"/>
    <col min="3327" max="3327" width="13.7109375" customWidth="1"/>
    <col min="3328" max="3329" width="15.7109375" customWidth="1"/>
    <col min="3330" max="3330" width="18.7109375" customWidth="1"/>
    <col min="3331" max="3331" width="9.5703125" customWidth="1"/>
    <col min="3332" max="3332" width="17.28515625" customWidth="1"/>
    <col min="3333" max="3333" width="11" customWidth="1"/>
    <col min="3334" max="3334" width="10.28515625" customWidth="1"/>
    <col min="3335" max="3335" width="12.140625" customWidth="1"/>
    <col min="3336" max="3336" width="7.28515625" customWidth="1"/>
    <col min="3581" max="3581" width="7.85546875" customWidth="1"/>
    <col min="3582" max="3582" width="5.28515625" customWidth="1"/>
    <col min="3583" max="3583" width="13.7109375" customWidth="1"/>
    <col min="3584" max="3585" width="15.7109375" customWidth="1"/>
    <col min="3586" max="3586" width="18.7109375" customWidth="1"/>
    <col min="3587" max="3587" width="9.5703125" customWidth="1"/>
    <col min="3588" max="3588" width="17.28515625" customWidth="1"/>
    <col min="3589" max="3589" width="11" customWidth="1"/>
    <col min="3590" max="3590" width="10.28515625" customWidth="1"/>
    <col min="3591" max="3591" width="12.140625" customWidth="1"/>
    <col min="3592" max="3592" width="7.28515625" customWidth="1"/>
    <col min="3837" max="3837" width="7.85546875" customWidth="1"/>
    <col min="3838" max="3838" width="5.28515625" customWidth="1"/>
    <col min="3839" max="3839" width="13.7109375" customWidth="1"/>
    <col min="3840" max="3841" width="15.7109375" customWidth="1"/>
    <col min="3842" max="3842" width="18.7109375" customWidth="1"/>
    <col min="3843" max="3843" width="9.5703125" customWidth="1"/>
    <col min="3844" max="3844" width="17.28515625" customWidth="1"/>
    <col min="3845" max="3845" width="11" customWidth="1"/>
    <col min="3846" max="3846" width="10.28515625" customWidth="1"/>
    <col min="3847" max="3847" width="12.140625" customWidth="1"/>
    <col min="3848" max="3848" width="7.28515625" customWidth="1"/>
    <col min="4093" max="4093" width="7.85546875" customWidth="1"/>
    <col min="4094" max="4094" width="5.28515625" customWidth="1"/>
    <col min="4095" max="4095" width="13.7109375" customWidth="1"/>
    <col min="4096" max="4097" width="15.7109375" customWidth="1"/>
    <col min="4098" max="4098" width="18.7109375" customWidth="1"/>
    <col min="4099" max="4099" width="9.5703125" customWidth="1"/>
    <col min="4100" max="4100" width="17.28515625" customWidth="1"/>
    <col min="4101" max="4101" width="11" customWidth="1"/>
    <col min="4102" max="4102" width="10.28515625" customWidth="1"/>
    <col min="4103" max="4103" width="12.140625" customWidth="1"/>
    <col min="4104" max="4104" width="7.28515625" customWidth="1"/>
    <col min="4349" max="4349" width="7.85546875" customWidth="1"/>
    <col min="4350" max="4350" width="5.28515625" customWidth="1"/>
    <col min="4351" max="4351" width="13.7109375" customWidth="1"/>
    <col min="4352" max="4353" width="15.7109375" customWidth="1"/>
    <col min="4354" max="4354" width="18.7109375" customWidth="1"/>
    <col min="4355" max="4355" width="9.5703125" customWidth="1"/>
    <col min="4356" max="4356" width="17.28515625" customWidth="1"/>
    <col min="4357" max="4357" width="11" customWidth="1"/>
    <col min="4358" max="4358" width="10.28515625" customWidth="1"/>
    <col min="4359" max="4359" width="12.140625" customWidth="1"/>
    <col min="4360" max="4360" width="7.28515625" customWidth="1"/>
    <col min="4605" max="4605" width="7.85546875" customWidth="1"/>
    <col min="4606" max="4606" width="5.28515625" customWidth="1"/>
    <col min="4607" max="4607" width="13.7109375" customWidth="1"/>
    <col min="4608" max="4609" width="15.7109375" customWidth="1"/>
    <col min="4610" max="4610" width="18.7109375" customWidth="1"/>
    <col min="4611" max="4611" width="9.5703125" customWidth="1"/>
    <col min="4612" max="4612" width="17.28515625" customWidth="1"/>
    <col min="4613" max="4613" width="11" customWidth="1"/>
    <col min="4614" max="4614" width="10.28515625" customWidth="1"/>
    <col min="4615" max="4615" width="12.140625" customWidth="1"/>
    <col min="4616" max="4616" width="7.28515625" customWidth="1"/>
    <col min="4861" max="4861" width="7.85546875" customWidth="1"/>
    <col min="4862" max="4862" width="5.28515625" customWidth="1"/>
    <col min="4863" max="4863" width="13.7109375" customWidth="1"/>
    <col min="4864" max="4865" width="15.7109375" customWidth="1"/>
    <col min="4866" max="4866" width="18.7109375" customWidth="1"/>
    <col min="4867" max="4867" width="9.5703125" customWidth="1"/>
    <col min="4868" max="4868" width="17.28515625" customWidth="1"/>
    <col min="4869" max="4869" width="11" customWidth="1"/>
    <col min="4870" max="4870" width="10.28515625" customWidth="1"/>
    <col min="4871" max="4871" width="12.140625" customWidth="1"/>
    <col min="4872" max="4872" width="7.28515625" customWidth="1"/>
    <col min="5117" max="5117" width="7.85546875" customWidth="1"/>
    <col min="5118" max="5118" width="5.28515625" customWidth="1"/>
    <col min="5119" max="5119" width="13.7109375" customWidth="1"/>
    <col min="5120" max="5121" width="15.7109375" customWidth="1"/>
    <col min="5122" max="5122" width="18.7109375" customWidth="1"/>
    <col min="5123" max="5123" width="9.5703125" customWidth="1"/>
    <col min="5124" max="5124" width="17.28515625" customWidth="1"/>
    <col min="5125" max="5125" width="11" customWidth="1"/>
    <col min="5126" max="5126" width="10.28515625" customWidth="1"/>
    <col min="5127" max="5127" width="12.140625" customWidth="1"/>
    <col min="5128" max="5128" width="7.28515625" customWidth="1"/>
    <col min="5373" max="5373" width="7.85546875" customWidth="1"/>
    <col min="5374" max="5374" width="5.28515625" customWidth="1"/>
    <col min="5375" max="5375" width="13.7109375" customWidth="1"/>
    <col min="5376" max="5377" width="15.7109375" customWidth="1"/>
    <col min="5378" max="5378" width="18.7109375" customWidth="1"/>
    <col min="5379" max="5379" width="9.5703125" customWidth="1"/>
    <col min="5380" max="5380" width="17.28515625" customWidth="1"/>
    <col min="5381" max="5381" width="11" customWidth="1"/>
    <col min="5382" max="5382" width="10.28515625" customWidth="1"/>
    <col min="5383" max="5383" width="12.140625" customWidth="1"/>
    <col min="5384" max="5384" width="7.28515625" customWidth="1"/>
    <col min="5629" max="5629" width="7.85546875" customWidth="1"/>
    <col min="5630" max="5630" width="5.28515625" customWidth="1"/>
    <col min="5631" max="5631" width="13.7109375" customWidth="1"/>
    <col min="5632" max="5633" width="15.7109375" customWidth="1"/>
    <col min="5634" max="5634" width="18.7109375" customWidth="1"/>
    <col min="5635" max="5635" width="9.5703125" customWidth="1"/>
    <col min="5636" max="5636" width="17.28515625" customWidth="1"/>
    <col min="5637" max="5637" width="11" customWidth="1"/>
    <col min="5638" max="5638" width="10.28515625" customWidth="1"/>
    <col min="5639" max="5639" width="12.140625" customWidth="1"/>
    <col min="5640" max="5640" width="7.28515625" customWidth="1"/>
    <col min="5885" max="5885" width="7.85546875" customWidth="1"/>
    <col min="5886" max="5886" width="5.28515625" customWidth="1"/>
    <col min="5887" max="5887" width="13.7109375" customWidth="1"/>
    <col min="5888" max="5889" width="15.7109375" customWidth="1"/>
    <col min="5890" max="5890" width="18.7109375" customWidth="1"/>
    <col min="5891" max="5891" width="9.5703125" customWidth="1"/>
    <col min="5892" max="5892" width="17.28515625" customWidth="1"/>
    <col min="5893" max="5893" width="11" customWidth="1"/>
    <col min="5894" max="5894" width="10.28515625" customWidth="1"/>
    <col min="5895" max="5895" width="12.140625" customWidth="1"/>
    <col min="5896" max="5896" width="7.28515625" customWidth="1"/>
    <col min="6141" max="6141" width="7.85546875" customWidth="1"/>
    <col min="6142" max="6142" width="5.28515625" customWidth="1"/>
    <col min="6143" max="6143" width="13.7109375" customWidth="1"/>
    <col min="6144" max="6145" width="15.7109375" customWidth="1"/>
    <col min="6146" max="6146" width="18.7109375" customWidth="1"/>
    <col min="6147" max="6147" width="9.5703125" customWidth="1"/>
    <col min="6148" max="6148" width="17.28515625" customWidth="1"/>
    <col min="6149" max="6149" width="11" customWidth="1"/>
    <col min="6150" max="6150" width="10.28515625" customWidth="1"/>
    <col min="6151" max="6151" width="12.140625" customWidth="1"/>
    <col min="6152" max="6152" width="7.28515625" customWidth="1"/>
    <col min="6397" max="6397" width="7.85546875" customWidth="1"/>
    <col min="6398" max="6398" width="5.28515625" customWidth="1"/>
    <col min="6399" max="6399" width="13.7109375" customWidth="1"/>
    <col min="6400" max="6401" width="15.7109375" customWidth="1"/>
    <col min="6402" max="6402" width="18.7109375" customWidth="1"/>
    <col min="6403" max="6403" width="9.5703125" customWidth="1"/>
    <col min="6404" max="6404" width="17.28515625" customWidth="1"/>
    <col min="6405" max="6405" width="11" customWidth="1"/>
    <col min="6406" max="6406" width="10.28515625" customWidth="1"/>
    <col min="6407" max="6407" width="12.140625" customWidth="1"/>
    <col min="6408" max="6408" width="7.28515625" customWidth="1"/>
    <col min="6653" max="6653" width="7.85546875" customWidth="1"/>
    <col min="6654" max="6654" width="5.28515625" customWidth="1"/>
    <col min="6655" max="6655" width="13.7109375" customWidth="1"/>
    <col min="6656" max="6657" width="15.7109375" customWidth="1"/>
    <col min="6658" max="6658" width="18.7109375" customWidth="1"/>
    <col min="6659" max="6659" width="9.5703125" customWidth="1"/>
    <col min="6660" max="6660" width="17.28515625" customWidth="1"/>
    <col min="6661" max="6661" width="11" customWidth="1"/>
    <col min="6662" max="6662" width="10.28515625" customWidth="1"/>
    <col min="6663" max="6663" width="12.140625" customWidth="1"/>
    <col min="6664" max="6664" width="7.28515625" customWidth="1"/>
    <col min="6909" max="6909" width="7.85546875" customWidth="1"/>
    <col min="6910" max="6910" width="5.28515625" customWidth="1"/>
    <col min="6911" max="6911" width="13.7109375" customWidth="1"/>
    <col min="6912" max="6913" width="15.7109375" customWidth="1"/>
    <col min="6914" max="6914" width="18.7109375" customWidth="1"/>
    <col min="6915" max="6915" width="9.5703125" customWidth="1"/>
    <col min="6916" max="6916" width="17.28515625" customWidth="1"/>
    <col min="6917" max="6917" width="11" customWidth="1"/>
    <col min="6918" max="6918" width="10.28515625" customWidth="1"/>
    <col min="6919" max="6919" width="12.140625" customWidth="1"/>
    <col min="6920" max="6920" width="7.28515625" customWidth="1"/>
    <col min="7165" max="7165" width="7.85546875" customWidth="1"/>
    <col min="7166" max="7166" width="5.28515625" customWidth="1"/>
    <col min="7167" max="7167" width="13.7109375" customWidth="1"/>
    <col min="7168" max="7169" width="15.7109375" customWidth="1"/>
    <col min="7170" max="7170" width="18.7109375" customWidth="1"/>
    <col min="7171" max="7171" width="9.5703125" customWidth="1"/>
    <col min="7172" max="7172" width="17.28515625" customWidth="1"/>
    <col min="7173" max="7173" width="11" customWidth="1"/>
    <col min="7174" max="7174" width="10.28515625" customWidth="1"/>
    <col min="7175" max="7175" width="12.140625" customWidth="1"/>
    <col min="7176" max="7176" width="7.28515625" customWidth="1"/>
    <col min="7421" max="7421" width="7.85546875" customWidth="1"/>
    <col min="7422" max="7422" width="5.28515625" customWidth="1"/>
    <col min="7423" max="7423" width="13.7109375" customWidth="1"/>
    <col min="7424" max="7425" width="15.7109375" customWidth="1"/>
    <col min="7426" max="7426" width="18.7109375" customWidth="1"/>
    <col min="7427" max="7427" width="9.5703125" customWidth="1"/>
    <col min="7428" max="7428" width="17.28515625" customWidth="1"/>
    <col min="7429" max="7429" width="11" customWidth="1"/>
    <col min="7430" max="7430" width="10.28515625" customWidth="1"/>
    <col min="7431" max="7431" width="12.140625" customWidth="1"/>
    <col min="7432" max="7432" width="7.28515625" customWidth="1"/>
    <col min="7677" max="7677" width="7.85546875" customWidth="1"/>
    <col min="7678" max="7678" width="5.28515625" customWidth="1"/>
    <col min="7679" max="7679" width="13.7109375" customWidth="1"/>
    <col min="7680" max="7681" width="15.7109375" customWidth="1"/>
    <col min="7682" max="7682" width="18.7109375" customWidth="1"/>
    <col min="7683" max="7683" width="9.5703125" customWidth="1"/>
    <col min="7684" max="7684" width="17.28515625" customWidth="1"/>
    <col min="7685" max="7685" width="11" customWidth="1"/>
    <col min="7686" max="7686" width="10.28515625" customWidth="1"/>
    <col min="7687" max="7687" width="12.140625" customWidth="1"/>
    <col min="7688" max="7688" width="7.28515625" customWidth="1"/>
    <col min="7933" max="7933" width="7.85546875" customWidth="1"/>
    <col min="7934" max="7934" width="5.28515625" customWidth="1"/>
    <col min="7935" max="7935" width="13.7109375" customWidth="1"/>
    <col min="7936" max="7937" width="15.7109375" customWidth="1"/>
    <col min="7938" max="7938" width="18.7109375" customWidth="1"/>
    <col min="7939" max="7939" width="9.5703125" customWidth="1"/>
    <col min="7940" max="7940" width="17.28515625" customWidth="1"/>
    <col min="7941" max="7941" width="11" customWidth="1"/>
    <col min="7942" max="7942" width="10.28515625" customWidth="1"/>
    <col min="7943" max="7943" width="12.140625" customWidth="1"/>
    <col min="7944" max="7944" width="7.28515625" customWidth="1"/>
    <col min="8189" max="8189" width="7.85546875" customWidth="1"/>
    <col min="8190" max="8190" width="5.28515625" customWidth="1"/>
    <col min="8191" max="8191" width="13.7109375" customWidth="1"/>
    <col min="8192" max="8193" width="15.7109375" customWidth="1"/>
    <col min="8194" max="8194" width="18.7109375" customWidth="1"/>
    <col min="8195" max="8195" width="9.5703125" customWidth="1"/>
    <col min="8196" max="8196" width="17.28515625" customWidth="1"/>
    <col min="8197" max="8197" width="11" customWidth="1"/>
    <col min="8198" max="8198" width="10.28515625" customWidth="1"/>
    <col min="8199" max="8199" width="12.140625" customWidth="1"/>
    <col min="8200" max="8200" width="7.28515625" customWidth="1"/>
    <col min="8445" max="8445" width="7.85546875" customWidth="1"/>
    <col min="8446" max="8446" width="5.28515625" customWidth="1"/>
    <col min="8447" max="8447" width="13.7109375" customWidth="1"/>
    <col min="8448" max="8449" width="15.7109375" customWidth="1"/>
    <col min="8450" max="8450" width="18.7109375" customWidth="1"/>
    <col min="8451" max="8451" width="9.5703125" customWidth="1"/>
    <col min="8452" max="8452" width="17.28515625" customWidth="1"/>
    <col min="8453" max="8453" width="11" customWidth="1"/>
    <col min="8454" max="8454" width="10.28515625" customWidth="1"/>
    <col min="8455" max="8455" width="12.140625" customWidth="1"/>
    <col min="8456" max="8456" width="7.28515625" customWidth="1"/>
    <col min="8701" max="8701" width="7.85546875" customWidth="1"/>
    <col min="8702" max="8702" width="5.28515625" customWidth="1"/>
    <col min="8703" max="8703" width="13.7109375" customWidth="1"/>
    <col min="8704" max="8705" width="15.7109375" customWidth="1"/>
    <col min="8706" max="8706" width="18.7109375" customWidth="1"/>
    <col min="8707" max="8707" width="9.5703125" customWidth="1"/>
    <col min="8708" max="8708" width="17.28515625" customWidth="1"/>
    <col min="8709" max="8709" width="11" customWidth="1"/>
    <col min="8710" max="8710" width="10.28515625" customWidth="1"/>
    <col min="8711" max="8711" width="12.140625" customWidth="1"/>
    <col min="8712" max="8712" width="7.28515625" customWidth="1"/>
    <col min="8957" max="8957" width="7.85546875" customWidth="1"/>
    <col min="8958" max="8958" width="5.28515625" customWidth="1"/>
    <col min="8959" max="8959" width="13.7109375" customWidth="1"/>
    <col min="8960" max="8961" width="15.7109375" customWidth="1"/>
    <col min="8962" max="8962" width="18.7109375" customWidth="1"/>
    <col min="8963" max="8963" width="9.5703125" customWidth="1"/>
    <col min="8964" max="8964" width="17.28515625" customWidth="1"/>
    <col min="8965" max="8965" width="11" customWidth="1"/>
    <col min="8966" max="8966" width="10.28515625" customWidth="1"/>
    <col min="8967" max="8967" width="12.140625" customWidth="1"/>
    <col min="8968" max="8968" width="7.28515625" customWidth="1"/>
    <col min="9213" max="9213" width="7.85546875" customWidth="1"/>
    <col min="9214" max="9214" width="5.28515625" customWidth="1"/>
    <col min="9215" max="9215" width="13.7109375" customWidth="1"/>
    <col min="9216" max="9217" width="15.7109375" customWidth="1"/>
    <col min="9218" max="9218" width="18.7109375" customWidth="1"/>
    <col min="9219" max="9219" width="9.5703125" customWidth="1"/>
    <col min="9220" max="9220" width="17.28515625" customWidth="1"/>
    <col min="9221" max="9221" width="11" customWidth="1"/>
    <col min="9222" max="9222" width="10.28515625" customWidth="1"/>
    <col min="9223" max="9223" width="12.140625" customWidth="1"/>
    <col min="9224" max="9224" width="7.28515625" customWidth="1"/>
    <col min="9469" max="9469" width="7.85546875" customWidth="1"/>
    <col min="9470" max="9470" width="5.28515625" customWidth="1"/>
    <col min="9471" max="9471" width="13.7109375" customWidth="1"/>
    <col min="9472" max="9473" width="15.7109375" customWidth="1"/>
    <col min="9474" max="9474" width="18.7109375" customWidth="1"/>
    <col min="9475" max="9475" width="9.5703125" customWidth="1"/>
    <col min="9476" max="9476" width="17.28515625" customWidth="1"/>
    <col min="9477" max="9477" width="11" customWidth="1"/>
    <col min="9478" max="9478" width="10.28515625" customWidth="1"/>
    <col min="9479" max="9479" width="12.140625" customWidth="1"/>
    <col min="9480" max="9480" width="7.28515625" customWidth="1"/>
    <col min="9725" max="9725" width="7.85546875" customWidth="1"/>
    <col min="9726" max="9726" width="5.28515625" customWidth="1"/>
    <col min="9727" max="9727" width="13.7109375" customWidth="1"/>
    <col min="9728" max="9729" width="15.7109375" customWidth="1"/>
    <col min="9730" max="9730" width="18.7109375" customWidth="1"/>
    <col min="9731" max="9731" width="9.5703125" customWidth="1"/>
    <col min="9732" max="9732" width="17.28515625" customWidth="1"/>
    <col min="9733" max="9733" width="11" customWidth="1"/>
    <col min="9734" max="9734" width="10.28515625" customWidth="1"/>
    <col min="9735" max="9735" width="12.140625" customWidth="1"/>
    <col min="9736" max="9736" width="7.28515625" customWidth="1"/>
    <col min="9981" max="9981" width="7.85546875" customWidth="1"/>
    <col min="9982" max="9982" width="5.28515625" customWidth="1"/>
    <col min="9983" max="9983" width="13.7109375" customWidth="1"/>
    <col min="9984" max="9985" width="15.7109375" customWidth="1"/>
    <col min="9986" max="9986" width="18.7109375" customWidth="1"/>
    <col min="9987" max="9987" width="9.5703125" customWidth="1"/>
    <col min="9988" max="9988" width="17.28515625" customWidth="1"/>
    <col min="9989" max="9989" width="11" customWidth="1"/>
    <col min="9990" max="9990" width="10.28515625" customWidth="1"/>
    <col min="9991" max="9991" width="12.140625" customWidth="1"/>
    <col min="9992" max="9992" width="7.28515625" customWidth="1"/>
    <col min="10237" max="10237" width="7.85546875" customWidth="1"/>
    <col min="10238" max="10238" width="5.28515625" customWidth="1"/>
    <col min="10239" max="10239" width="13.7109375" customWidth="1"/>
    <col min="10240" max="10241" width="15.7109375" customWidth="1"/>
    <col min="10242" max="10242" width="18.7109375" customWidth="1"/>
    <col min="10243" max="10243" width="9.5703125" customWidth="1"/>
    <col min="10244" max="10244" width="17.28515625" customWidth="1"/>
    <col min="10245" max="10245" width="11" customWidth="1"/>
    <col min="10246" max="10246" width="10.28515625" customWidth="1"/>
    <col min="10247" max="10247" width="12.140625" customWidth="1"/>
    <col min="10248" max="10248" width="7.28515625" customWidth="1"/>
    <col min="10493" max="10493" width="7.85546875" customWidth="1"/>
    <col min="10494" max="10494" width="5.28515625" customWidth="1"/>
    <col min="10495" max="10495" width="13.7109375" customWidth="1"/>
    <col min="10496" max="10497" width="15.7109375" customWidth="1"/>
    <col min="10498" max="10498" width="18.7109375" customWidth="1"/>
    <col min="10499" max="10499" width="9.5703125" customWidth="1"/>
    <col min="10500" max="10500" width="17.28515625" customWidth="1"/>
    <col min="10501" max="10501" width="11" customWidth="1"/>
    <col min="10502" max="10502" width="10.28515625" customWidth="1"/>
    <col min="10503" max="10503" width="12.140625" customWidth="1"/>
    <col min="10504" max="10504" width="7.28515625" customWidth="1"/>
    <col min="10749" max="10749" width="7.85546875" customWidth="1"/>
    <col min="10750" max="10750" width="5.28515625" customWidth="1"/>
    <col min="10751" max="10751" width="13.7109375" customWidth="1"/>
    <col min="10752" max="10753" width="15.7109375" customWidth="1"/>
    <col min="10754" max="10754" width="18.7109375" customWidth="1"/>
    <col min="10755" max="10755" width="9.5703125" customWidth="1"/>
    <col min="10756" max="10756" width="17.28515625" customWidth="1"/>
    <col min="10757" max="10757" width="11" customWidth="1"/>
    <col min="10758" max="10758" width="10.28515625" customWidth="1"/>
    <col min="10759" max="10759" width="12.140625" customWidth="1"/>
    <col min="10760" max="10760" width="7.28515625" customWidth="1"/>
    <col min="11005" max="11005" width="7.85546875" customWidth="1"/>
    <col min="11006" max="11006" width="5.28515625" customWidth="1"/>
    <col min="11007" max="11007" width="13.7109375" customWidth="1"/>
    <col min="11008" max="11009" width="15.7109375" customWidth="1"/>
    <col min="11010" max="11010" width="18.7109375" customWidth="1"/>
    <col min="11011" max="11011" width="9.5703125" customWidth="1"/>
    <col min="11012" max="11012" width="17.28515625" customWidth="1"/>
    <col min="11013" max="11013" width="11" customWidth="1"/>
    <col min="11014" max="11014" width="10.28515625" customWidth="1"/>
    <col min="11015" max="11015" width="12.140625" customWidth="1"/>
    <col min="11016" max="11016" width="7.28515625" customWidth="1"/>
    <col min="11261" max="11261" width="7.85546875" customWidth="1"/>
    <col min="11262" max="11262" width="5.28515625" customWidth="1"/>
    <col min="11263" max="11263" width="13.7109375" customWidth="1"/>
    <col min="11264" max="11265" width="15.7109375" customWidth="1"/>
    <col min="11266" max="11266" width="18.7109375" customWidth="1"/>
    <col min="11267" max="11267" width="9.5703125" customWidth="1"/>
    <col min="11268" max="11268" width="17.28515625" customWidth="1"/>
    <col min="11269" max="11269" width="11" customWidth="1"/>
    <col min="11270" max="11270" width="10.28515625" customWidth="1"/>
    <col min="11271" max="11271" width="12.140625" customWidth="1"/>
    <col min="11272" max="11272" width="7.28515625" customWidth="1"/>
    <col min="11517" max="11517" width="7.85546875" customWidth="1"/>
    <col min="11518" max="11518" width="5.28515625" customWidth="1"/>
    <col min="11519" max="11519" width="13.7109375" customWidth="1"/>
    <col min="11520" max="11521" width="15.7109375" customWidth="1"/>
    <col min="11522" max="11522" width="18.7109375" customWidth="1"/>
    <col min="11523" max="11523" width="9.5703125" customWidth="1"/>
    <col min="11524" max="11524" width="17.28515625" customWidth="1"/>
    <col min="11525" max="11525" width="11" customWidth="1"/>
    <col min="11526" max="11526" width="10.28515625" customWidth="1"/>
    <col min="11527" max="11527" width="12.140625" customWidth="1"/>
    <col min="11528" max="11528" width="7.28515625" customWidth="1"/>
    <col min="11773" max="11773" width="7.85546875" customWidth="1"/>
    <col min="11774" max="11774" width="5.28515625" customWidth="1"/>
    <col min="11775" max="11775" width="13.7109375" customWidth="1"/>
    <col min="11776" max="11777" width="15.7109375" customWidth="1"/>
    <col min="11778" max="11778" width="18.7109375" customWidth="1"/>
    <col min="11779" max="11779" width="9.5703125" customWidth="1"/>
    <col min="11780" max="11780" width="17.28515625" customWidth="1"/>
    <col min="11781" max="11781" width="11" customWidth="1"/>
    <col min="11782" max="11782" width="10.28515625" customWidth="1"/>
    <col min="11783" max="11783" width="12.140625" customWidth="1"/>
    <col min="11784" max="11784" width="7.28515625" customWidth="1"/>
    <col min="12029" max="12029" width="7.85546875" customWidth="1"/>
    <col min="12030" max="12030" width="5.28515625" customWidth="1"/>
    <col min="12031" max="12031" width="13.7109375" customWidth="1"/>
    <col min="12032" max="12033" width="15.7109375" customWidth="1"/>
    <col min="12034" max="12034" width="18.7109375" customWidth="1"/>
    <col min="12035" max="12035" width="9.5703125" customWidth="1"/>
    <col min="12036" max="12036" width="17.28515625" customWidth="1"/>
    <col min="12037" max="12037" width="11" customWidth="1"/>
    <col min="12038" max="12038" width="10.28515625" customWidth="1"/>
    <col min="12039" max="12039" width="12.140625" customWidth="1"/>
    <col min="12040" max="12040" width="7.28515625" customWidth="1"/>
    <col min="12285" max="12285" width="7.85546875" customWidth="1"/>
    <col min="12286" max="12286" width="5.28515625" customWidth="1"/>
    <col min="12287" max="12287" width="13.7109375" customWidth="1"/>
    <col min="12288" max="12289" width="15.7109375" customWidth="1"/>
    <col min="12290" max="12290" width="18.7109375" customWidth="1"/>
    <col min="12291" max="12291" width="9.5703125" customWidth="1"/>
    <col min="12292" max="12292" width="17.28515625" customWidth="1"/>
    <col min="12293" max="12293" width="11" customWidth="1"/>
    <col min="12294" max="12294" width="10.28515625" customWidth="1"/>
    <col min="12295" max="12295" width="12.140625" customWidth="1"/>
    <col min="12296" max="12296" width="7.28515625" customWidth="1"/>
    <col min="12541" max="12541" width="7.85546875" customWidth="1"/>
    <col min="12542" max="12542" width="5.28515625" customWidth="1"/>
    <col min="12543" max="12543" width="13.7109375" customWidth="1"/>
    <col min="12544" max="12545" width="15.7109375" customWidth="1"/>
    <col min="12546" max="12546" width="18.7109375" customWidth="1"/>
    <col min="12547" max="12547" width="9.5703125" customWidth="1"/>
    <col min="12548" max="12548" width="17.28515625" customWidth="1"/>
    <col min="12549" max="12549" width="11" customWidth="1"/>
    <col min="12550" max="12550" width="10.28515625" customWidth="1"/>
    <col min="12551" max="12551" width="12.140625" customWidth="1"/>
    <col min="12552" max="12552" width="7.28515625" customWidth="1"/>
    <col min="12797" max="12797" width="7.85546875" customWidth="1"/>
    <col min="12798" max="12798" width="5.28515625" customWidth="1"/>
    <col min="12799" max="12799" width="13.7109375" customWidth="1"/>
    <col min="12800" max="12801" width="15.7109375" customWidth="1"/>
    <col min="12802" max="12802" width="18.7109375" customWidth="1"/>
    <col min="12803" max="12803" width="9.5703125" customWidth="1"/>
    <col min="12804" max="12804" width="17.28515625" customWidth="1"/>
    <col min="12805" max="12805" width="11" customWidth="1"/>
    <col min="12806" max="12806" width="10.28515625" customWidth="1"/>
    <col min="12807" max="12807" width="12.140625" customWidth="1"/>
    <col min="12808" max="12808" width="7.28515625" customWidth="1"/>
    <col min="13053" max="13053" width="7.85546875" customWidth="1"/>
    <col min="13054" max="13054" width="5.28515625" customWidth="1"/>
    <col min="13055" max="13055" width="13.7109375" customWidth="1"/>
    <col min="13056" max="13057" width="15.7109375" customWidth="1"/>
    <col min="13058" max="13058" width="18.7109375" customWidth="1"/>
    <col min="13059" max="13059" width="9.5703125" customWidth="1"/>
    <col min="13060" max="13060" width="17.28515625" customWidth="1"/>
    <col min="13061" max="13061" width="11" customWidth="1"/>
    <col min="13062" max="13062" width="10.28515625" customWidth="1"/>
    <col min="13063" max="13063" width="12.140625" customWidth="1"/>
    <col min="13064" max="13064" width="7.28515625" customWidth="1"/>
    <col min="13309" max="13309" width="7.85546875" customWidth="1"/>
    <col min="13310" max="13310" width="5.28515625" customWidth="1"/>
    <col min="13311" max="13311" width="13.7109375" customWidth="1"/>
    <col min="13312" max="13313" width="15.7109375" customWidth="1"/>
    <col min="13314" max="13314" width="18.7109375" customWidth="1"/>
    <col min="13315" max="13315" width="9.5703125" customWidth="1"/>
    <col min="13316" max="13316" width="17.28515625" customWidth="1"/>
    <col min="13317" max="13317" width="11" customWidth="1"/>
    <col min="13318" max="13318" width="10.28515625" customWidth="1"/>
    <col min="13319" max="13319" width="12.140625" customWidth="1"/>
    <col min="13320" max="13320" width="7.28515625" customWidth="1"/>
    <col min="13565" max="13565" width="7.85546875" customWidth="1"/>
    <col min="13566" max="13566" width="5.28515625" customWidth="1"/>
    <col min="13567" max="13567" width="13.7109375" customWidth="1"/>
    <col min="13568" max="13569" width="15.7109375" customWidth="1"/>
    <col min="13570" max="13570" width="18.7109375" customWidth="1"/>
    <col min="13571" max="13571" width="9.5703125" customWidth="1"/>
    <col min="13572" max="13572" width="17.28515625" customWidth="1"/>
    <col min="13573" max="13573" width="11" customWidth="1"/>
    <col min="13574" max="13574" width="10.28515625" customWidth="1"/>
    <col min="13575" max="13575" width="12.140625" customWidth="1"/>
    <col min="13576" max="13576" width="7.28515625" customWidth="1"/>
    <col min="13821" max="13821" width="7.85546875" customWidth="1"/>
    <col min="13822" max="13822" width="5.28515625" customWidth="1"/>
    <col min="13823" max="13823" width="13.7109375" customWidth="1"/>
    <col min="13824" max="13825" width="15.7109375" customWidth="1"/>
    <col min="13826" max="13826" width="18.7109375" customWidth="1"/>
    <col min="13827" max="13827" width="9.5703125" customWidth="1"/>
    <col min="13828" max="13828" width="17.28515625" customWidth="1"/>
    <col min="13829" max="13829" width="11" customWidth="1"/>
    <col min="13830" max="13830" width="10.28515625" customWidth="1"/>
    <col min="13831" max="13831" width="12.140625" customWidth="1"/>
    <col min="13832" max="13832" width="7.28515625" customWidth="1"/>
    <col min="14077" max="14077" width="7.85546875" customWidth="1"/>
    <col min="14078" max="14078" width="5.28515625" customWidth="1"/>
    <col min="14079" max="14079" width="13.7109375" customWidth="1"/>
    <col min="14080" max="14081" width="15.7109375" customWidth="1"/>
    <col min="14082" max="14082" width="18.7109375" customWidth="1"/>
    <col min="14083" max="14083" width="9.5703125" customWidth="1"/>
    <col min="14084" max="14084" width="17.28515625" customWidth="1"/>
    <col min="14085" max="14085" width="11" customWidth="1"/>
    <col min="14086" max="14086" width="10.28515625" customWidth="1"/>
    <col min="14087" max="14087" width="12.140625" customWidth="1"/>
    <col min="14088" max="14088" width="7.28515625" customWidth="1"/>
    <col min="14333" max="14333" width="7.85546875" customWidth="1"/>
    <col min="14334" max="14334" width="5.28515625" customWidth="1"/>
    <col min="14335" max="14335" width="13.7109375" customWidth="1"/>
    <col min="14336" max="14337" width="15.7109375" customWidth="1"/>
    <col min="14338" max="14338" width="18.7109375" customWidth="1"/>
    <col min="14339" max="14339" width="9.5703125" customWidth="1"/>
    <col min="14340" max="14340" width="17.28515625" customWidth="1"/>
    <col min="14341" max="14341" width="11" customWidth="1"/>
    <col min="14342" max="14342" width="10.28515625" customWidth="1"/>
    <col min="14343" max="14343" width="12.140625" customWidth="1"/>
    <col min="14344" max="14344" width="7.28515625" customWidth="1"/>
    <col min="14589" max="14589" width="7.85546875" customWidth="1"/>
    <col min="14590" max="14590" width="5.28515625" customWidth="1"/>
    <col min="14591" max="14591" width="13.7109375" customWidth="1"/>
    <col min="14592" max="14593" width="15.7109375" customWidth="1"/>
    <col min="14594" max="14594" width="18.7109375" customWidth="1"/>
    <col min="14595" max="14595" width="9.5703125" customWidth="1"/>
    <col min="14596" max="14596" width="17.28515625" customWidth="1"/>
    <col min="14597" max="14597" width="11" customWidth="1"/>
    <col min="14598" max="14598" width="10.28515625" customWidth="1"/>
    <col min="14599" max="14599" width="12.140625" customWidth="1"/>
    <col min="14600" max="14600" width="7.28515625" customWidth="1"/>
    <col min="14845" max="14845" width="7.85546875" customWidth="1"/>
    <col min="14846" max="14846" width="5.28515625" customWidth="1"/>
    <col min="14847" max="14847" width="13.7109375" customWidth="1"/>
    <col min="14848" max="14849" width="15.7109375" customWidth="1"/>
    <col min="14850" max="14850" width="18.7109375" customWidth="1"/>
    <col min="14851" max="14851" width="9.5703125" customWidth="1"/>
    <col min="14852" max="14852" width="17.28515625" customWidth="1"/>
    <col min="14853" max="14853" width="11" customWidth="1"/>
    <col min="14854" max="14854" width="10.28515625" customWidth="1"/>
    <col min="14855" max="14855" width="12.140625" customWidth="1"/>
    <col min="14856" max="14856" width="7.28515625" customWidth="1"/>
    <col min="15101" max="15101" width="7.85546875" customWidth="1"/>
    <col min="15102" max="15102" width="5.28515625" customWidth="1"/>
    <col min="15103" max="15103" width="13.7109375" customWidth="1"/>
    <col min="15104" max="15105" width="15.7109375" customWidth="1"/>
    <col min="15106" max="15106" width="18.7109375" customWidth="1"/>
    <col min="15107" max="15107" width="9.5703125" customWidth="1"/>
    <col min="15108" max="15108" width="17.28515625" customWidth="1"/>
    <col min="15109" max="15109" width="11" customWidth="1"/>
    <col min="15110" max="15110" width="10.28515625" customWidth="1"/>
    <col min="15111" max="15111" width="12.140625" customWidth="1"/>
    <col min="15112" max="15112" width="7.28515625" customWidth="1"/>
    <col min="15357" max="15357" width="7.85546875" customWidth="1"/>
    <col min="15358" max="15358" width="5.28515625" customWidth="1"/>
    <col min="15359" max="15359" width="13.7109375" customWidth="1"/>
    <col min="15360" max="15361" width="15.7109375" customWidth="1"/>
    <col min="15362" max="15362" width="18.7109375" customWidth="1"/>
    <col min="15363" max="15363" width="9.5703125" customWidth="1"/>
    <col min="15364" max="15364" width="17.28515625" customWidth="1"/>
    <col min="15365" max="15365" width="11" customWidth="1"/>
    <col min="15366" max="15366" width="10.28515625" customWidth="1"/>
    <col min="15367" max="15367" width="12.140625" customWidth="1"/>
    <col min="15368" max="15368" width="7.28515625" customWidth="1"/>
    <col min="15613" max="15613" width="7.85546875" customWidth="1"/>
    <col min="15614" max="15614" width="5.28515625" customWidth="1"/>
    <col min="15615" max="15615" width="13.7109375" customWidth="1"/>
    <col min="15616" max="15617" width="15.7109375" customWidth="1"/>
    <col min="15618" max="15618" width="18.7109375" customWidth="1"/>
    <col min="15619" max="15619" width="9.5703125" customWidth="1"/>
    <col min="15620" max="15620" width="17.28515625" customWidth="1"/>
    <col min="15621" max="15621" width="11" customWidth="1"/>
    <col min="15622" max="15622" width="10.28515625" customWidth="1"/>
    <col min="15623" max="15623" width="12.140625" customWidth="1"/>
    <col min="15624" max="15624" width="7.28515625" customWidth="1"/>
    <col min="15869" max="15869" width="7.85546875" customWidth="1"/>
    <col min="15870" max="15870" width="5.28515625" customWidth="1"/>
    <col min="15871" max="15871" width="13.7109375" customWidth="1"/>
    <col min="15872" max="15873" width="15.7109375" customWidth="1"/>
    <col min="15874" max="15874" width="18.7109375" customWidth="1"/>
    <col min="15875" max="15875" width="9.5703125" customWidth="1"/>
    <col min="15876" max="15876" width="17.28515625" customWidth="1"/>
    <col min="15877" max="15877" width="11" customWidth="1"/>
    <col min="15878" max="15878" width="10.28515625" customWidth="1"/>
    <col min="15879" max="15879" width="12.140625" customWidth="1"/>
    <col min="15880" max="15880" width="7.28515625" customWidth="1"/>
    <col min="16125" max="16125" width="7.85546875" customWidth="1"/>
    <col min="16126" max="16126" width="5.28515625" customWidth="1"/>
    <col min="16127" max="16127" width="13.7109375" customWidth="1"/>
    <col min="16128" max="16129" width="15.7109375" customWidth="1"/>
    <col min="16130" max="16130" width="18.7109375" customWidth="1"/>
    <col min="16131" max="16131" width="9.5703125" customWidth="1"/>
    <col min="16132" max="16132" width="17.28515625" customWidth="1"/>
    <col min="16133" max="16133" width="11" customWidth="1"/>
    <col min="16134" max="16134" width="10.28515625" customWidth="1"/>
    <col min="16135" max="16135" width="12.140625" customWidth="1"/>
    <col min="16136" max="16136" width="7.28515625" customWidth="1"/>
  </cols>
  <sheetData>
    <row r="1" spans="1:11">
      <c r="A1" s="18"/>
    </row>
    <row r="3" spans="1:11" ht="15.95" customHeight="1">
      <c r="A3" s="49"/>
      <c r="B3" s="50" t="s">
        <v>2356</v>
      </c>
      <c r="C3" s="50" t="s">
        <v>2401</v>
      </c>
      <c r="D3" s="50" t="s">
        <v>2402</v>
      </c>
      <c r="E3" s="50" t="s">
        <v>2403</v>
      </c>
      <c r="F3" s="50" t="s">
        <v>2360</v>
      </c>
      <c r="G3" s="50" t="s">
        <v>2361</v>
      </c>
      <c r="H3" s="50" t="s">
        <v>2362</v>
      </c>
      <c r="I3" s="50" t="s">
        <v>2404</v>
      </c>
      <c r="J3" s="50" t="s">
        <v>2405</v>
      </c>
      <c r="K3" s="51" t="s">
        <v>2368</v>
      </c>
    </row>
    <row r="4" spans="1:11" ht="14.1" customHeight="1" thickBot="1">
      <c r="A4" s="114"/>
      <c r="B4" s="53">
        <v>1</v>
      </c>
      <c r="C4" s="53">
        <v>1025422205</v>
      </c>
      <c r="D4" s="54" t="s">
        <v>61</v>
      </c>
      <c r="E4" s="54" t="s">
        <v>1422</v>
      </c>
      <c r="F4" s="54" t="s">
        <v>2406</v>
      </c>
      <c r="G4" s="53">
        <v>47347532</v>
      </c>
      <c r="H4" s="55" t="s">
        <v>2407</v>
      </c>
      <c r="I4" s="56">
        <v>0.3</v>
      </c>
      <c r="J4" s="53">
        <v>4074393646</v>
      </c>
      <c r="K4" s="57">
        <v>255</v>
      </c>
    </row>
    <row r="5" spans="1:11" ht="15.95" hidden="1" customHeight="1" thickBot="1">
      <c r="A5" s="58"/>
      <c r="B5" s="59">
        <v>2</v>
      </c>
      <c r="C5" s="60">
        <v>8000062246</v>
      </c>
      <c r="D5" s="61" t="s">
        <v>2408</v>
      </c>
      <c r="E5" s="61" t="s">
        <v>2409</v>
      </c>
      <c r="F5" s="61" t="s">
        <v>2410</v>
      </c>
      <c r="G5" s="62" t="s">
        <v>2411</v>
      </c>
      <c r="H5" s="59" t="s">
        <v>2407</v>
      </c>
      <c r="I5" s="63">
        <v>0.28000000000000003</v>
      </c>
      <c r="J5" s="59">
        <v>4021331495</v>
      </c>
      <c r="K5" s="64"/>
    </row>
    <row r="6" spans="1:11" ht="14.1" customHeight="1" thickBot="1">
      <c r="A6" s="65"/>
      <c r="B6" s="66">
        <v>2</v>
      </c>
      <c r="C6" s="67">
        <v>1025437498</v>
      </c>
      <c r="D6" s="68" t="s">
        <v>2412</v>
      </c>
      <c r="E6" s="54" t="s">
        <v>192</v>
      </c>
      <c r="F6" s="54" t="s">
        <v>2413</v>
      </c>
      <c r="G6" s="53">
        <v>25437497</v>
      </c>
      <c r="H6" s="55" t="s">
        <v>2407</v>
      </c>
      <c r="I6" s="56">
        <v>0.4</v>
      </c>
      <c r="J6" s="53">
        <v>4011874024</v>
      </c>
      <c r="K6" s="57">
        <v>340</v>
      </c>
    </row>
    <row r="7" spans="1:11" ht="14.1" customHeight="1" thickBot="1">
      <c r="A7" s="65"/>
      <c r="B7" s="53">
        <v>3</v>
      </c>
      <c r="C7" s="69">
        <v>1025510447</v>
      </c>
      <c r="D7" s="54" t="s">
        <v>203</v>
      </c>
      <c r="E7" s="54" t="s">
        <v>2414</v>
      </c>
      <c r="F7" s="54" t="s">
        <v>2415</v>
      </c>
      <c r="G7" s="70" t="s">
        <v>2416</v>
      </c>
      <c r="H7" s="55" t="s">
        <v>2407</v>
      </c>
      <c r="I7" s="56">
        <v>0.4</v>
      </c>
      <c r="J7" s="53">
        <v>4098724856</v>
      </c>
      <c r="K7" s="57">
        <v>340</v>
      </c>
    </row>
    <row r="8" spans="1:11" ht="15.95" hidden="1" customHeight="1" thickBot="1">
      <c r="A8" s="58"/>
      <c r="B8" s="59">
        <v>5</v>
      </c>
      <c r="C8" s="60">
        <v>1040210226</v>
      </c>
      <c r="D8" s="61" t="s">
        <v>26</v>
      </c>
      <c r="E8" s="61" t="s">
        <v>2417</v>
      </c>
      <c r="F8" s="61" t="s">
        <v>2418</v>
      </c>
      <c r="G8" s="62" t="s">
        <v>2419</v>
      </c>
      <c r="H8" s="59" t="s">
        <v>2407</v>
      </c>
      <c r="I8" s="63" t="s">
        <v>2420</v>
      </c>
      <c r="J8" s="59">
        <v>4032359723</v>
      </c>
      <c r="K8" s="64"/>
    </row>
    <row r="9" spans="1:11" s="80" customFormat="1" ht="14.1" customHeight="1" thickBot="1">
      <c r="A9" s="71"/>
      <c r="B9" s="72">
        <v>4</v>
      </c>
      <c r="C9" s="73">
        <v>1025437498</v>
      </c>
      <c r="D9" s="74" t="s">
        <v>26</v>
      </c>
      <c r="E9" s="75" t="s">
        <v>2417</v>
      </c>
      <c r="F9" s="75" t="s">
        <v>2418</v>
      </c>
      <c r="G9" s="76" t="s">
        <v>2419</v>
      </c>
      <c r="H9" s="77" t="s">
        <v>2407</v>
      </c>
      <c r="I9" s="78" t="s">
        <v>2420</v>
      </c>
      <c r="J9" s="53">
        <v>4032359723</v>
      </c>
      <c r="K9" s="79">
        <v>300</v>
      </c>
    </row>
    <row r="10" spans="1:11" s="80" customFormat="1" ht="14.1" customHeight="1">
      <c r="A10" s="71"/>
      <c r="B10" s="77">
        <v>5</v>
      </c>
      <c r="C10" s="81">
        <v>8000062230</v>
      </c>
      <c r="D10" s="75" t="s">
        <v>968</v>
      </c>
      <c r="E10" s="75" t="s">
        <v>2421</v>
      </c>
      <c r="F10" s="75" t="s">
        <v>2422</v>
      </c>
      <c r="G10" s="76">
        <v>25848012</v>
      </c>
      <c r="H10" s="77" t="s">
        <v>2407</v>
      </c>
      <c r="I10" s="78" t="s">
        <v>2420</v>
      </c>
      <c r="J10" s="77">
        <v>4062087280</v>
      </c>
      <c r="K10" s="79">
        <v>325</v>
      </c>
    </row>
    <row r="11" spans="1:11" ht="15" customHeight="1" thickBot="1">
      <c r="A11" s="65"/>
      <c r="B11" s="53"/>
      <c r="C11" s="82"/>
      <c r="D11" s="54"/>
      <c r="E11" s="54"/>
      <c r="F11" s="54"/>
      <c r="G11" s="70"/>
      <c r="H11" s="55"/>
      <c r="I11" s="56"/>
      <c r="J11" s="53"/>
      <c r="K11" s="83">
        <f>K4+K6+K7+K9+K10</f>
        <v>1560</v>
      </c>
    </row>
    <row r="12" spans="1:11" ht="14.1" customHeight="1">
      <c r="A12" s="65"/>
      <c r="B12" s="66">
        <v>6</v>
      </c>
      <c r="C12" s="84">
        <v>1025549912</v>
      </c>
      <c r="D12" s="85" t="s">
        <v>873</v>
      </c>
      <c r="E12" s="54" t="s">
        <v>2423</v>
      </c>
      <c r="F12" s="54" t="s">
        <v>2424</v>
      </c>
      <c r="G12" s="53">
        <v>25848856</v>
      </c>
      <c r="H12" s="55" t="s">
        <v>2376</v>
      </c>
      <c r="I12" s="56">
        <v>0.3</v>
      </c>
      <c r="J12" s="70" t="s">
        <v>2425</v>
      </c>
      <c r="K12" s="57">
        <v>255</v>
      </c>
    </row>
    <row r="13" spans="1:11" ht="14.1" customHeight="1">
      <c r="A13" s="65"/>
      <c r="B13" s="66">
        <v>7</v>
      </c>
      <c r="C13" s="86">
        <v>1025549912</v>
      </c>
      <c r="D13" s="85" t="s">
        <v>663</v>
      </c>
      <c r="E13" s="54" t="s">
        <v>528</v>
      </c>
      <c r="F13" s="54" t="s">
        <v>2426</v>
      </c>
      <c r="G13" s="53">
        <v>25549912</v>
      </c>
      <c r="H13" s="55" t="s">
        <v>2376</v>
      </c>
      <c r="I13" s="56">
        <v>0.3</v>
      </c>
      <c r="J13" s="53">
        <v>4043264309</v>
      </c>
      <c r="K13" s="57">
        <v>255</v>
      </c>
    </row>
    <row r="14" spans="1:11" ht="14.1" customHeight="1" thickBot="1">
      <c r="A14" s="65"/>
      <c r="B14" s="66">
        <v>8</v>
      </c>
      <c r="C14" s="87" t="s">
        <v>2427</v>
      </c>
      <c r="D14" s="85" t="s">
        <v>31</v>
      </c>
      <c r="E14" s="54" t="s">
        <v>873</v>
      </c>
      <c r="F14" s="54" t="s">
        <v>2428</v>
      </c>
      <c r="G14" s="53">
        <v>45204904</v>
      </c>
      <c r="H14" s="55" t="s">
        <v>2376</v>
      </c>
      <c r="I14" s="56">
        <v>0.3</v>
      </c>
      <c r="J14" s="70" t="s">
        <v>2429</v>
      </c>
      <c r="K14" s="57">
        <v>255</v>
      </c>
    </row>
    <row r="15" spans="1:11" ht="14.1" customHeight="1">
      <c r="A15" s="65"/>
      <c r="B15" s="66">
        <v>9</v>
      </c>
      <c r="C15" s="88">
        <v>1009439130</v>
      </c>
      <c r="D15" s="85" t="s">
        <v>146</v>
      </c>
      <c r="E15" s="54" t="s">
        <v>83</v>
      </c>
      <c r="F15" s="54" t="s">
        <v>2430</v>
      </c>
      <c r="G15" s="53">
        <v>25740502</v>
      </c>
      <c r="H15" s="55" t="s">
        <v>2376</v>
      </c>
      <c r="I15" s="56">
        <v>0.25</v>
      </c>
      <c r="J15" s="53">
        <v>4032305526</v>
      </c>
      <c r="K15" s="57">
        <v>212.5</v>
      </c>
    </row>
    <row r="16" spans="1:11" ht="14.1" customHeight="1" thickBot="1">
      <c r="A16" s="65"/>
      <c r="B16" s="66">
        <v>10</v>
      </c>
      <c r="C16" s="89">
        <v>1009439130</v>
      </c>
      <c r="D16" s="85" t="s">
        <v>367</v>
      </c>
      <c r="E16" s="54" t="s">
        <v>89</v>
      </c>
      <c r="F16" s="54" t="s">
        <v>2431</v>
      </c>
      <c r="G16" s="53">
        <v>25493314</v>
      </c>
      <c r="H16" s="55" t="s">
        <v>2376</v>
      </c>
      <c r="I16" s="56">
        <v>0.2</v>
      </c>
      <c r="J16" s="53">
        <v>4361306207</v>
      </c>
      <c r="K16" s="57">
        <v>170</v>
      </c>
    </row>
    <row r="17" spans="1:11" ht="14.1" customHeight="1">
      <c r="A17" s="65"/>
      <c r="B17" s="53">
        <v>11</v>
      </c>
      <c r="C17" s="90">
        <v>1025595412</v>
      </c>
      <c r="D17" s="91" t="s">
        <v>2432</v>
      </c>
      <c r="E17" s="54" t="s">
        <v>95</v>
      </c>
      <c r="F17" s="54" t="s">
        <v>2433</v>
      </c>
      <c r="G17" s="53">
        <v>25732315</v>
      </c>
      <c r="H17" s="55" t="s">
        <v>2376</v>
      </c>
      <c r="I17" s="56">
        <v>0.3</v>
      </c>
      <c r="J17" s="53">
        <v>4036413978</v>
      </c>
      <c r="K17" s="57">
        <v>255</v>
      </c>
    </row>
    <row r="18" spans="1:11" ht="14.1" customHeight="1">
      <c r="A18" s="65"/>
      <c r="B18" s="53">
        <v>12</v>
      </c>
      <c r="C18" s="55">
        <v>8000063430</v>
      </c>
      <c r="D18" s="91" t="s">
        <v>525</v>
      </c>
      <c r="E18" s="54" t="s">
        <v>372</v>
      </c>
      <c r="F18" s="54" t="s">
        <v>2434</v>
      </c>
      <c r="G18" s="53">
        <v>25817486</v>
      </c>
      <c r="H18" s="55" t="s">
        <v>2376</v>
      </c>
      <c r="I18" s="56">
        <v>0.43</v>
      </c>
      <c r="J18" s="53">
        <v>4035868467</v>
      </c>
      <c r="K18" s="57">
        <v>365.5</v>
      </c>
    </row>
    <row r="19" spans="1:11" ht="14.1" customHeight="1">
      <c r="A19" s="65"/>
      <c r="B19" s="53">
        <v>13</v>
      </c>
      <c r="C19" s="92">
        <v>1025560103</v>
      </c>
      <c r="D19" s="91" t="s">
        <v>798</v>
      </c>
      <c r="E19" s="54" t="s">
        <v>2435</v>
      </c>
      <c r="F19" s="54" t="s">
        <v>2436</v>
      </c>
      <c r="G19" s="70">
        <v>25840483</v>
      </c>
      <c r="H19" s="55" t="s">
        <v>2376</v>
      </c>
      <c r="I19" s="56">
        <v>0.5</v>
      </c>
      <c r="J19" s="53">
        <v>4011427877</v>
      </c>
      <c r="K19" s="57">
        <v>425</v>
      </c>
    </row>
    <row r="20" spans="1:11" ht="14.1" customHeight="1">
      <c r="A20" s="65"/>
      <c r="B20" s="53">
        <v>14</v>
      </c>
      <c r="C20" s="93">
        <v>1021873208</v>
      </c>
      <c r="D20" s="54" t="s">
        <v>234</v>
      </c>
      <c r="E20" s="54" t="s">
        <v>629</v>
      </c>
      <c r="F20" s="54" t="s">
        <v>2437</v>
      </c>
      <c r="G20" s="70">
        <v>25838649</v>
      </c>
      <c r="H20" s="55" t="s">
        <v>2376</v>
      </c>
      <c r="I20" s="78" t="s">
        <v>2420</v>
      </c>
      <c r="J20" s="53">
        <v>4018973826</v>
      </c>
      <c r="K20" s="57">
        <v>500</v>
      </c>
    </row>
    <row r="21" spans="1:11" ht="15" customHeight="1" thickBot="1">
      <c r="A21" s="65"/>
      <c r="B21" s="53"/>
      <c r="C21" s="82"/>
      <c r="D21" s="54"/>
      <c r="E21" s="54"/>
      <c r="F21" s="54"/>
      <c r="G21" s="53"/>
      <c r="H21" s="55"/>
      <c r="I21" s="56"/>
      <c r="J21" s="53"/>
      <c r="K21" s="83">
        <f>SUM(K12:K20)</f>
        <v>2693</v>
      </c>
    </row>
    <row r="22" spans="1:11" ht="14.1" customHeight="1">
      <c r="A22" s="65"/>
      <c r="B22" s="66">
        <v>15</v>
      </c>
      <c r="C22" s="94">
        <v>1006222364</v>
      </c>
      <c r="D22" s="68" t="s">
        <v>273</v>
      </c>
      <c r="E22" s="54" t="s">
        <v>148</v>
      </c>
      <c r="F22" s="54" t="s">
        <v>484</v>
      </c>
      <c r="G22" s="53">
        <v>25522580</v>
      </c>
      <c r="H22" s="55" t="s">
        <v>2377</v>
      </c>
      <c r="I22" s="56">
        <v>0.27</v>
      </c>
      <c r="J22" s="53">
        <v>4028310906</v>
      </c>
      <c r="K22" s="57">
        <v>229.50000000000003</v>
      </c>
    </row>
    <row r="23" spans="1:11" ht="14.1" customHeight="1" thickBot="1">
      <c r="A23" s="65"/>
      <c r="B23" s="66">
        <v>16</v>
      </c>
      <c r="C23" s="95" t="s">
        <v>2438</v>
      </c>
      <c r="D23" s="68" t="s">
        <v>72</v>
      </c>
      <c r="E23" s="54" t="s">
        <v>118</v>
      </c>
      <c r="F23" s="54" t="s">
        <v>2439</v>
      </c>
      <c r="G23" s="53">
        <v>25424274</v>
      </c>
      <c r="H23" s="55" t="s">
        <v>2377</v>
      </c>
      <c r="I23" s="56">
        <v>0.3</v>
      </c>
      <c r="J23" s="53">
        <v>4012236986</v>
      </c>
      <c r="K23" s="57">
        <v>255</v>
      </c>
    </row>
    <row r="24" spans="1:11" ht="14.1" customHeight="1">
      <c r="A24" s="65"/>
      <c r="B24" s="66">
        <v>17</v>
      </c>
      <c r="C24" s="90">
        <v>1021781732</v>
      </c>
      <c r="D24" s="54" t="s">
        <v>2440</v>
      </c>
      <c r="E24" s="54" t="s">
        <v>2441</v>
      </c>
      <c r="F24" s="54" t="s">
        <v>2442</v>
      </c>
      <c r="G24" s="53">
        <v>25465989</v>
      </c>
      <c r="H24" s="55" t="s">
        <v>2377</v>
      </c>
      <c r="I24" s="56">
        <v>0.1</v>
      </c>
      <c r="J24" s="53">
        <v>4098756138</v>
      </c>
      <c r="K24" s="57">
        <v>85</v>
      </c>
    </row>
    <row r="25" spans="1:11" ht="14.1" customHeight="1" thickBot="1">
      <c r="A25" s="65"/>
      <c r="B25" s="66">
        <v>18</v>
      </c>
      <c r="C25" s="96">
        <v>1025467231</v>
      </c>
      <c r="D25" s="54" t="s">
        <v>119</v>
      </c>
      <c r="E25" s="54" t="s">
        <v>2443</v>
      </c>
      <c r="F25" s="54" t="s">
        <v>2444</v>
      </c>
      <c r="G25" s="53">
        <v>25460309</v>
      </c>
      <c r="H25" s="55" t="s">
        <v>2377</v>
      </c>
      <c r="I25" s="56">
        <v>0.25</v>
      </c>
      <c r="J25" s="53">
        <v>4098714648</v>
      </c>
      <c r="K25" s="57">
        <v>212.5</v>
      </c>
    </row>
    <row r="26" spans="1:11" ht="14.1" customHeight="1">
      <c r="A26" s="65"/>
      <c r="B26" s="66">
        <v>19</v>
      </c>
      <c r="C26" s="97">
        <v>1025560532</v>
      </c>
      <c r="D26" s="68" t="s">
        <v>1009</v>
      </c>
      <c r="E26" s="54" t="s">
        <v>2445</v>
      </c>
      <c r="F26" s="54" t="s">
        <v>2446</v>
      </c>
      <c r="G26" s="53">
        <v>10796675</v>
      </c>
      <c r="H26" s="55" t="s">
        <v>2377</v>
      </c>
      <c r="I26" s="56">
        <v>0.3</v>
      </c>
      <c r="J26" s="53">
        <v>4038351155</v>
      </c>
      <c r="K26" s="57">
        <v>255</v>
      </c>
    </row>
    <row r="27" spans="1:11" ht="14.1" customHeight="1" thickBot="1">
      <c r="A27" s="65"/>
      <c r="B27" s="66">
        <v>20</v>
      </c>
      <c r="C27" s="98" t="s">
        <v>2447</v>
      </c>
      <c r="D27" s="68" t="s">
        <v>26</v>
      </c>
      <c r="E27" s="54" t="s">
        <v>89</v>
      </c>
      <c r="F27" s="54" t="s">
        <v>2448</v>
      </c>
      <c r="G27" s="70" t="s">
        <v>2449</v>
      </c>
      <c r="H27" s="55" t="s">
        <v>2377</v>
      </c>
      <c r="I27" s="56">
        <v>0.35</v>
      </c>
      <c r="J27" s="53">
        <v>4098709792</v>
      </c>
      <c r="K27" s="57">
        <v>297.5</v>
      </c>
    </row>
    <row r="28" spans="1:11" ht="14.1" customHeight="1">
      <c r="A28" s="65"/>
      <c r="B28" s="66">
        <v>21</v>
      </c>
      <c r="C28" s="90">
        <v>1025572192</v>
      </c>
      <c r="D28" s="54" t="s">
        <v>753</v>
      </c>
      <c r="E28" s="54" t="s">
        <v>2450</v>
      </c>
      <c r="F28" s="54" t="s">
        <v>2451</v>
      </c>
      <c r="G28" s="70" t="s">
        <v>2452</v>
      </c>
      <c r="H28" s="55" t="s">
        <v>2377</v>
      </c>
      <c r="I28" s="56">
        <v>0.3</v>
      </c>
      <c r="J28" s="53">
        <v>4010700820</v>
      </c>
      <c r="K28" s="57">
        <v>255</v>
      </c>
    </row>
    <row r="29" spans="1:11" ht="14.1" customHeight="1">
      <c r="A29" s="65"/>
      <c r="B29" s="66">
        <v>22</v>
      </c>
      <c r="C29" s="55">
        <v>1025526346</v>
      </c>
      <c r="D29" s="54" t="s">
        <v>203</v>
      </c>
      <c r="E29" s="54" t="s">
        <v>2414</v>
      </c>
      <c r="F29" s="54" t="s">
        <v>2415</v>
      </c>
      <c r="G29" s="70" t="s">
        <v>2416</v>
      </c>
      <c r="H29" s="55" t="s">
        <v>2377</v>
      </c>
      <c r="I29" s="56">
        <v>0.3</v>
      </c>
      <c r="J29" s="53">
        <v>4098724856</v>
      </c>
      <c r="K29" s="57">
        <v>255</v>
      </c>
    </row>
    <row r="30" spans="1:11" ht="14.1" customHeight="1">
      <c r="A30" s="65"/>
      <c r="B30" s="66">
        <v>23</v>
      </c>
      <c r="C30" s="55">
        <v>1008521293</v>
      </c>
      <c r="D30" s="54" t="s">
        <v>67</v>
      </c>
      <c r="E30" s="54" t="s">
        <v>2453</v>
      </c>
      <c r="F30" s="54" t="s">
        <v>2454</v>
      </c>
      <c r="G30" s="70" t="s">
        <v>2455</v>
      </c>
      <c r="H30" s="55" t="s">
        <v>2377</v>
      </c>
      <c r="I30" s="56">
        <v>0.4</v>
      </c>
      <c r="J30" s="53">
        <v>4026283820</v>
      </c>
      <c r="K30" s="57">
        <v>340</v>
      </c>
    </row>
    <row r="31" spans="1:11" ht="14.1" customHeight="1">
      <c r="A31" s="65"/>
      <c r="B31" s="66">
        <v>24</v>
      </c>
      <c r="C31" s="15">
        <v>1025815282</v>
      </c>
      <c r="D31" s="54" t="s">
        <v>2456</v>
      </c>
      <c r="E31" s="54" t="s">
        <v>30</v>
      </c>
      <c r="F31" s="54" t="s">
        <v>2457</v>
      </c>
      <c r="G31" s="70">
        <v>74698230</v>
      </c>
      <c r="H31" s="55" t="s">
        <v>2377</v>
      </c>
      <c r="I31" s="78" t="s">
        <v>2420</v>
      </c>
      <c r="J31" s="53" t="s">
        <v>2458</v>
      </c>
      <c r="K31" s="99">
        <v>300</v>
      </c>
    </row>
    <row r="32" spans="1:11" ht="15" customHeight="1">
      <c r="A32" s="65"/>
      <c r="B32" s="53"/>
      <c r="C32" s="53"/>
      <c r="D32" s="54"/>
      <c r="E32" s="54"/>
      <c r="F32" s="54"/>
      <c r="G32" s="70"/>
      <c r="H32" s="55"/>
      <c r="I32" s="56"/>
      <c r="J32" s="53"/>
      <c r="K32" s="83">
        <f>SUM(K22:K31)</f>
        <v>2484.5</v>
      </c>
    </row>
    <row r="33" spans="1:11" ht="14.1" customHeight="1">
      <c r="A33" s="65"/>
      <c r="B33" s="53">
        <v>25</v>
      </c>
      <c r="C33" s="53">
        <v>1025734254</v>
      </c>
      <c r="D33" s="54" t="s">
        <v>2459</v>
      </c>
      <c r="E33" s="54" t="s">
        <v>364</v>
      </c>
      <c r="F33" s="54" t="s">
        <v>2460</v>
      </c>
      <c r="G33" s="53">
        <v>10410402</v>
      </c>
      <c r="H33" s="55" t="s">
        <v>2381</v>
      </c>
      <c r="I33" s="56">
        <v>0.4</v>
      </c>
      <c r="J33" s="53">
        <v>4010656252</v>
      </c>
      <c r="K33" s="57">
        <v>340</v>
      </c>
    </row>
    <row r="34" spans="1:11" ht="15" customHeight="1">
      <c r="A34" s="65"/>
      <c r="B34" s="53"/>
      <c r="C34" s="100"/>
      <c r="D34" s="54"/>
      <c r="E34" s="54"/>
      <c r="F34" s="54"/>
      <c r="G34" s="54"/>
      <c r="H34" s="53"/>
      <c r="I34" s="54"/>
      <c r="J34" s="54"/>
      <c r="K34" s="83">
        <f>SUM(K33:K33)</f>
        <v>340</v>
      </c>
    </row>
    <row r="35" spans="1:11" ht="8.25" customHeight="1" thickBot="1">
      <c r="A35" s="52"/>
      <c r="B35" s="101"/>
      <c r="C35" s="101"/>
      <c r="D35" s="101"/>
      <c r="E35" s="101"/>
      <c r="F35" s="101"/>
      <c r="G35" s="101"/>
      <c r="H35" s="101"/>
      <c r="I35" s="102"/>
      <c r="J35" s="102"/>
      <c r="K35" s="103"/>
    </row>
    <row r="36" spans="1:11" ht="14.1" customHeight="1" thickBot="1">
      <c r="A36" s="52"/>
      <c r="B36" s="101"/>
      <c r="C36" s="101"/>
      <c r="D36" s="101"/>
      <c r="E36" s="101"/>
      <c r="F36" s="101"/>
      <c r="G36" s="101"/>
      <c r="H36" s="101"/>
      <c r="I36" s="104" t="s">
        <v>2390</v>
      </c>
      <c r="J36" s="105"/>
      <c r="K36" s="106">
        <f>K11+K21+K32+K34</f>
        <v>7077.5</v>
      </c>
    </row>
  </sheetData>
  <printOptions horizontalCentered="1"/>
  <pageMargins left="0.70866141732283472" right="0.15748031496062992" top="0.98425196850393704" bottom="0.74803149606299213" header="0.47244094488188981" footer="0.31496062992125984"/>
  <pageSetup paperSize="9" scale="95" orientation="landscape" r:id="rId1"/>
  <headerFooter alignWithMargins="0">
    <oddHeader>&amp;C&amp;"-,Negrita"&amp;12PLANILLA DE RETENCIONES JUDICIALES DE LOS INCENTIVOS LABORALES DE LAS INSTITUCIONES EDUCATIVAS CORRESPONDIENTE AL MES DE
DICIEMBRE 2018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DIC.18</vt:lpstr>
      <vt:lpstr>RES.DIC.18</vt:lpstr>
      <vt:lpstr>JUD.DIC.18</vt:lpstr>
      <vt:lpstr>DIC.18!Área_de_impresión</vt:lpstr>
      <vt:lpstr>JUD.DIC.18!Área_de_impresión</vt:lpstr>
      <vt:lpstr>RES.DIC.18!Área_de_impresión</vt:lpstr>
      <vt:lpstr>DIC.18!Títulos_a_imprimir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Quiñones</dc:creator>
  <cp:lastModifiedBy>dcruz</cp:lastModifiedBy>
  <cp:lastPrinted>2020-12-10T15:12:27Z</cp:lastPrinted>
  <dcterms:created xsi:type="dcterms:W3CDTF">2016-12-14T18:56:03Z</dcterms:created>
  <dcterms:modified xsi:type="dcterms:W3CDTF">2021-01-07T14:21:33Z</dcterms:modified>
</cp:coreProperties>
</file>